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2" activeTab="4"/>
  </bookViews>
  <sheets>
    <sheet name="Parametri" sheetId="1" state="hidden" r:id="rId1"/>
    <sheet name="iscritti_16674" sheetId="2" state="hidden" r:id="rId2"/>
    <sheet name="16674" sheetId="3" r:id="rId3"/>
    <sheet name="iscritti_16675" sheetId="4" state="hidden" r:id="rId4"/>
    <sheet name="16675" sheetId="5" r:id="rId5"/>
  </sheets>
  <definedNames/>
  <calcPr fullCalcOnLoad="1"/>
</workbook>
</file>

<file path=xl/sharedStrings.xml><?xml version="1.0" encoding="utf-8"?>
<sst xmlns="http://schemas.openxmlformats.org/spreadsheetml/2006/main" count="224" uniqueCount="119">
  <si>
    <t>Id Torneo:</t>
  </si>
  <si>
    <t>TESSERA</t>
  </si>
  <si>
    <t>ATLETA</t>
  </si>
  <si>
    <t>CATEGORIA</t>
  </si>
  <si>
    <t>CLUB</t>
  </si>
  <si>
    <t>AC2374</t>
  </si>
  <si>
    <t>PIETRO PAOLO TEDONE</t>
  </si>
  <si>
    <t>M/3^</t>
  </si>
  <si>
    <t>A.S. Dolmen Bowling Club</t>
  </si>
  <si>
    <t>AC2398</t>
  </si>
  <si>
    <t>DOMENICO COLELLA</t>
  </si>
  <si>
    <t>AC1895</t>
  </si>
  <si>
    <t>GIOVANNI CAVALLO</t>
  </si>
  <si>
    <t>AB8236</t>
  </si>
  <si>
    <t>CATALDO MANDARA</t>
  </si>
  <si>
    <t>AA5971</t>
  </si>
  <si>
    <t>MAURIZIO MORIZIO</t>
  </si>
  <si>
    <t>Barium</t>
  </si>
  <si>
    <t>AC5561</t>
  </si>
  <si>
    <t>GIOVANNI BUIA</t>
  </si>
  <si>
    <t>AA5987</t>
  </si>
  <si>
    <t>PIERLUIGI GAGLIARDI</t>
  </si>
  <si>
    <t>AB8558</t>
  </si>
  <si>
    <t>GIUSEPPE VICENTI</t>
  </si>
  <si>
    <t>AC2987</t>
  </si>
  <si>
    <t>NICOLA MIZZI</t>
  </si>
  <si>
    <t>M/4^</t>
  </si>
  <si>
    <t>AD3598</t>
  </si>
  <si>
    <t>BARTOLOMEO SCARINGELLA</t>
  </si>
  <si>
    <t>AD3678</t>
  </si>
  <si>
    <t>MARCELLO PRUDENTE</t>
  </si>
  <si>
    <t>AD0300</t>
  </si>
  <si>
    <t>EMANUELA GAGLIARDI</t>
  </si>
  <si>
    <t>F/4^</t>
  </si>
  <si>
    <t>AD5307</t>
  </si>
  <si>
    <t>VINCENZO MARTINO</t>
  </si>
  <si>
    <t>AD5308</t>
  </si>
  <si>
    <t>STEFANO PLANTONE</t>
  </si>
  <si>
    <t>AD1563</t>
  </si>
  <si>
    <t>LUCA BERNETTI</t>
  </si>
  <si>
    <t>AD3677</t>
  </si>
  <si>
    <t>ELENA MIINEA</t>
  </si>
  <si>
    <t>Id Fase Torneo:</t>
  </si>
  <si>
    <t>Federazione Italiana Sport Bowling</t>
  </si>
  <si>
    <t>MODULO RACCOLTA DATI</t>
  </si>
  <si>
    <t>Hdp:</t>
  </si>
  <si>
    <t>Regionale Coppa Italia 1^ fase - Puglia</t>
  </si>
  <si>
    <t>F/3^</t>
  </si>
  <si>
    <t>Qualificazione Cadetti</t>
  </si>
  <si>
    <t>F/2^</t>
  </si>
  <si>
    <t>F/1^</t>
  </si>
  <si>
    <t>M/2^</t>
  </si>
  <si>
    <t>#</t>
  </si>
  <si>
    <t>CAT.</t>
  </si>
  <si>
    <t>HDP</t>
  </si>
  <si>
    <t>P1</t>
  </si>
  <si>
    <t>P2</t>
  </si>
  <si>
    <t>P3</t>
  </si>
  <si>
    <t>P4</t>
  </si>
  <si>
    <t>MEDIA</t>
  </si>
  <si>
    <t>SCRATCH</t>
  </si>
  <si>
    <t>RIPORTO</t>
  </si>
  <si>
    <t>ABBUONI</t>
  </si>
  <si>
    <t>TOTALE</t>
  </si>
  <si>
    <t>TOT.TEAM</t>
  </si>
  <si>
    <t>TEAM</t>
  </si>
  <si>
    <t>M/1^</t>
  </si>
  <si>
    <t>ab8236</t>
  </si>
  <si>
    <t>ac2374</t>
  </si>
  <si>
    <t>ad3678</t>
  </si>
  <si>
    <t>ac1895</t>
  </si>
  <si>
    <t>ad3677</t>
  </si>
  <si>
    <t>aa5971</t>
  </si>
  <si>
    <t>ab8558</t>
  </si>
  <si>
    <t>ad0300</t>
  </si>
  <si>
    <t>aa5987</t>
  </si>
  <si>
    <t>ac5561</t>
  </si>
  <si>
    <t>AC2745</t>
  </si>
  <si>
    <t>ANGELANTONIO CLAUDIO</t>
  </si>
  <si>
    <t>AC4848</t>
  </si>
  <si>
    <t>ANGELO DELVINO</t>
  </si>
  <si>
    <t>AB8235</t>
  </si>
  <si>
    <t>ALDINO TEDONE</t>
  </si>
  <si>
    <t>AB8883</t>
  </si>
  <si>
    <t>GIUSEPPE TEDONE</t>
  </si>
  <si>
    <t>AC3854</t>
  </si>
  <si>
    <t>RAFFAELE CLAUDIO</t>
  </si>
  <si>
    <t>AA6118</t>
  </si>
  <si>
    <t>RUGGIERO DI TOMMASO</t>
  </si>
  <si>
    <t>AA6123</t>
  </si>
  <si>
    <t>FEDERICO PROSPERO ALLOCCA</t>
  </si>
  <si>
    <t>AC2376</t>
  </si>
  <si>
    <t>GIANFRANCO ARRESTA</t>
  </si>
  <si>
    <t>AB9152</t>
  </si>
  <si>
    <t>RAFFAELE LOCONTE</t>
  </si>
  <si>
    <t>AA5968</t>
  </si>
  <si>
    <t>GIUSEPPE SEMPLICE</t>
  </si>
  <si>
    <t>AA5984</t>
  </si>
  <si>
    <t>GIUSEPPE LESTINGI</t>
  </si>
  <si>
    <t>AD4850</t>
  </si>
  <si>
    <t>GIUSEPPE PAPAGNO</t>
  </si>
  <si>
    <t>AA5992</t>
  </si>
  <si>
    <t>GIUSEPPE MURGOLO</t>
  </si>
  <si>
    <t>AA5989</t>
  </si>
  <si>
    <t>LEONARDO CIOCE</t>
  </si>
  <si>
    <t>AA5936</t>
  </si>
  <si>
    <t>GIUSEPPE EMILIANO</t>
  </si>
  <si>
    <t>Qualificazione Eccellenza</t>
  </si>
  <si>
    <t>aa5936</t>
  </si>
  <si>
    <t>aa5989</t>
  </si>
  <si>
    <t>ad4850</t>
  </si>
  <si>
    <t>aa5992</t>
  </si>
  <si>
    <t>aa5984</t>
  </si>
  <si>
    <t>ac3854</t>
  </si>
  <si>
    <t>ab9152</t>
  </si>
  <si>
    <t>ac4848</t>
  </si>
  <si>
    <t>ab8235</t>
  </si>
  <si>
    <t>ac2376</t>
  </si>
  <si>
    <t>aa6123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</si>
</sst>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#,###"/>
  </numFmts>
  <fonts count="6">
    <font>
      <sz val="10"/>
      <name val="Arial"/>
      <family val="0"/>
    </font>
    <font>
      <b/>
      <sz val="20"/>
      <color indexed="12"/>
      <name val="Arial"/>
      <family val="0"/>
    </font>
    <font>
      <b/>
      <sz val="16"/>
      <color indexed="10"/>
      <name val="Arial"/>
      <family val="0"/>
    </font>
    <font>
      <b/>
      <sz val="16"/>
      <color indexed="12"/>
      <name val="Arial"/>
      <family val="0"/>
    </font>
    <font>
      <b/>
      <sz val="14"/>
      <color indexed="8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5" fillId="2" borderId="0" xfId="0" applyNumberFormat="1" applyFont="1" applyFill="1" applyBorder="1" applyAlignment="1">
      <alignment/>
    </xf>
    <xf numFmtId="164" fontId="0" fillId="0" borderId="0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993300"/>
      </font>
      <border/>
    </dxf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9</xdr:col>
      <xdr:colOff>38100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30492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9</xdr:col>
      <xdr:colOff>38100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30492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F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>
    <row r="1" spans="5:6" ht="12.75">
      <c r="E1" s="1" t="s">
        <v>0</v>
      </c>
      <c r="F1" s="1">
        <v>11697</v>
      </c>
    </row>
  </sheetData>
  <sheetProtection password="83AF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8.00390625" defaultRowHeight="12.75"/>
  <cols>
    <col min="1" max="1" width="8.421875" style="1" customWidth="1"/>
    <col min="2" max="2" width="24.7109375" style="1" customWidth="1"/>
    <col min="3" max="3" width="10.57421875" style="1" customWidth="1"/>
    <col min="4" max="4" width="22.57421875" style="1" customWidth="1"/>
    <col min="5" max="16384" width="9.00390625" style="0" customWidth="1"/>
  </cols>
  <sheetData>
    <row r="1" spans="1:4" ht="12.75">
      <c r="A1" s="1" t="s">
        <v>1</v>
      </c>
      <c r="B1" s="1" t="s">
        <v>2</v>
      </c>
      <c r="C1" s="1" t="s">
        <v>3</v>
      </c>
      <c r="D1" s="1" t="s">
        <v>4</v>
      </c>
    </row>
    <row r="2" spans="1:6" ht="12.75">
      <c r="A2" s="1" t="s">
        <v>5</v>
      </c>
      <c r="B2" s="1" t="s">
        <v>6</v>
      </c>
      <c r="C2" s="1" t="s">
        <v>7</v>
      </c>
      <c r="D2" s="1" t="s">
        <v>8</v>
      </c>
      <c r="E2" s="1">
        <v>0</v>
      </c>
      <c r="F2" s="1">
        <v>10</v>
      </c>
    </row>
    <row r="3" spans="1:6" ht="12.75">
      <c r="A3" s="1" t="s">
        <v>9</v>
      </c>
      <c r="B3" s="1" t="s">
        <v>10</v>
      </c>
      <c r="C3" s="1" t="s">
        <v>7</v>
      </c>
      <c r="D3" s="1" t="s">
        <v>8</v>
      </c>
      <c r="E3" s="1">
        <v>0</v>
      </c>
      <c r="F3" s="1">
        <v>10</v>
      </c>
    </row>
    <row r="4" spans="1:6" ht="12.75">
      <c r="A4" s="1" t="s">
        <v>11</v>
      </c>
      <c r="B4" s="1" t="s">
        <v>12</v>
      </c>
      <c r="C4" s="1" t="s">
        <v>7</v>
      </c>
      <c r="D4" s="1" t="s">
        <v>8</v>
      </c>
      <c r="E4" s="1">
        <v>0</v>
      </c>
      <c r="F4" s="1">
        <v>10</v>
      </c>
    </row>
    <row r="5" spans="1:6" ht="12.75">
      <c r="A5" s="1" t="s">
        <v>13</v>
      </c>
      <c r="B5" s="1" t="s">
        <v>14</v>
      </c>
      <c r="C5" s="1" t="s">
        <v>7</v>
      </c>
      <c r="D5" s="1" t="s">
        <v>8</v>
      </c>
      <c r="E5" s="1">
        <v>0</v>
      </c>
      <c r="F5" s="1">
        <v>10</v>
      </c>
    </row>
    <row r="6" spans="1:6" ht="12.75">
      <c r="A6" s="1" t="s">
        <v>15</v>
      </c>
      <c r="B6" s="1" t="s">
        <v>16</v>
      </c>
      <c r="C6" s="1" t="s">
        <v>7</v>
      </c>
      <c r="D6" s="1" t="s">
        <v>17</v>
      </c>
      <c r="E6" s="1">
        <v>0</v>
      </c>
      <c r="F6" s="1">
        <v>10</v>
      </c>
    </row>
    <row r="7" spans="1:6" ht="12.75">
      <c r="A7" s="1" t="s">
        <v>18</v>
      </c>
      <c r="B7" s="1" t="s">
        <v>19</v>
      </c>
      <c r="C7" s="1" t="s">
        <v>7</v>
      </c>
      <c r="D7" s="1" t="s">
        <v>17</v>
      </c>
      <c r="E7" s="1">
        <v>0</v>
      </c>
      <c r="F7" s="1">
        <v>10</v>
      </c>
    </row>
    <row r="8" spans="1:6" ht="12.75">
      <c r="A8" s="1" t="s">
        <v>20</v>
      </c>
      <c r="B8" s="1" t="s">
        <v>21</v>
      </c>
      <c r="C8" s="1" t="s">
        <v>7</v>
      </c>
      <c r="D8" s="1" t="s">
        <v>17</v>
      </c>
      <c r="E8" s="1">
        <v>0</v>
      </c>
      <c r="F8" s="1">
        <v>10</v>
      </c>
    </row>
    <row r="9" spans="1:6" ht="12.75">
      <c r="A9" s="1" t="s">
        <v>22</v>
      </c>
      <c r="B9" s="1" t="s">
        <v>23</v>
      </c>
      <c r="C9" s="1" t="s">
        <v>7</v>
      </c>
      <c r="D9" s="1" t="s">
        <v>17</v>
      </c>
      <c r="E9" s="1">
        <v>2</v>
      </c>
      <c r="F9" s="1">
        <v>10</v>
      </c>
    </row>
    <row r="10" spans="1:6" ht="12.75">
      <c r="A10" s="1" t="s">
        <v>24</v>
      </c>
      <c r="B10" s="1" t="s">
        <v>25</v>
      </c>
      <c r="C10" s="1" t="s">
        <v>26</v>
      </c>
      <c r="D10" s="1" t="s">
        <v>8</v>
      </c>
      <c r="E10" s="1">
        <v>0</v>
      </c>
      <c r="F10" s="1">
        <v>15</v>
      </c>
    </row>
    <row r="11" spans="1:6" ht="12.75">
      <c r="A11" s="1" t="s">
        <v>27</v>
      </c>
      <c r="B11" s="1" t="s">
        <v>28</v>
      </c>
      <c r="C11" s="1" t="s">
        <v>26</v>
      </c>
      <c r="D11" s="1" t="s">
        <v>8</v>
      </c>
      <c r="E11" s="1">
        <v>0</v>
      </c>
      <c r="F11" s="1">
        <v>15</v>
      </c>
    </row>
    <row r="12" spans="1:6" ht="12.75">
      <c r="A12" s="1" t="s">
        <v>29</v>
      </c>
      <c r="B12" s="1" t="s">
        <v>30</v>
      </c>
      <c r="C12" s="1" t="s">
        <v>26</v>
      </c>
      <c r="D12" s="1" t="s">
        <v>8</v>
      </c>
      <c r="E12" s="1">
        <v>0</v>
      </c>
      <c r="F12" s="1">
        <v>15</v>
      </c>
    </row>
    <row r="13" spans="1:6" ht="12.75">
      <c r="A13" s="1" t="s">
        <v>31</v>
      </c>
      <c r="B13" s="1" t="s">
        <v>32</v>
      </c>
      <c r="C13" s="1" t="s">
        <v>33</v>
      </c>
      <c r="D13" s="1" t="s">
        <v>17</v>
      </c>
      <c r="E13" s="1">
        <v>0</v>
      </c>
      <c r="F13" s="1">
        <v>15</v>
      </c>
    </row>
    <row r="14" spans="1:6" ht="12.75">
      <c r="A14" s="1" t="s">
        <v>34</v>
      </c>
      <c r="B14" s="1" t="s">
        <v>35</v>
      </c>
      <c r="C14" s="1" t="s">
        <v>26</v>
      </c>
      <c r="D14" s="1" t="s">
        <v>17</v>
      </c>
      <c r="E14" s="1">
        <v>0</v>
      </c>
      <c r="F14" s="1">
        <v>15</v>
      </c>
    </row>
    <row r="15" spans="1:6" ht="12.75">
      <c r="A15" s="1" t="s">
        <v>36</v>
      </c>
      <c r="B15" s="1" t="s">
        <v>37</v>
      </c>
      <c r="C15" s="1" t="s">
        <v>26</v>
      </c>
      <c r="D15" s="1" t="s">
        <v>17</v>
      </c>
      <c r="E15" s="1">
        <v>0</v>
      </c>
      <c r="F15" s="1">
        <v>15</v>
      </c>
    </row>
    <row r="16" spans="1:6" ht="12.75">
      <c r="A16" s="1" t="s">
        <v>38</v>
      </c>
      <c r="B16" s="1" t="s">
        <v>39</v>
      </c>
      <c r="C16" s="1" t="s">
        <v>26</v>
      </c>
      <c r="D16" s="1" t="s">
        <v>17</v>
      </c>
      <c r="E16" s="1">
        <v>0</v>
      </c>
      <c r="F16" s="1">
        <v>15</v>
      </c>
    </row>
    <row r="17" spans="1:6" ht="12.75">
      <c r="A17" s="1" t="s">
        <v>40</v>
      </c>
      <c r="B17" s="1" t="s">
        <v>41</v>
      </c>
      <c r="C17" s="1" t="s">
        <v>33</v>
      </c>
      <c r="D17" s="1" t="s">
        <v>8</v>
      </c>
      <c r="E17" s="1">
        <v>0</v>
      </c>
      <c r="F17" s="1">
        <v>15</v>
      </c>
    </row>
  </sheetData>
  <sheetProtection password="83AF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59"/>
  <sheetViews>
    <sheetView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4.00390625" style="1" customWidth="1"/>
    <col min="2" max="2" width="10.00390625" style="1" customWidth="1"/>
    <col min="3" max="4" width="40.00390625" style="1" customWidth="1"/>
    <col min="5" max="5" width="6.00390625" style="1" customWidth="1"/>
    <col min="6" max="6" width="5.00390625" style="1" customWidth="1"/>
    <col min="7" max="7" width="4.00390625" style="1" customWidth="1"/>
    <col min="8" max="11" width="5.00390625" style="1" customWidth="1"/>
    <col min="12" max="12" width="8.00390625" style="1" customWidth="1"/>
    <col min="13" max="16" width="10.00390625" style="1" customWidth="1"/>
    <col min="17" max="17" width="10.00390625" style="1" hidden="1" customWidth="1"/>
    <col min="18" max="18" width="8.8515625" style="1" hidden="1" customWidth="1"/>
    <col min="19" max="16384" width="9.00390625" style="0" customWidth="1"/>
  </cols>
  <sheetData>
    <row r="1" spans="33:34" ht="12.75">
      <c r="AG1" s="1" t="s">
        <v>42</v>
      </c>
      <c r="AH1" s="1">
        <v>16674</v>
      </c>
    </row>
    <row r="2" ht="24.75" customHeight="1">
      <c r="B2" s="2" t="s">
        <v>43</v>
      </c>
    </row>
    <row r="3" spans="2:33" ht="19.5" customHeight="1">
      <c r="B3" s="3" t="s">
        <v>44</v>
      </c>
      <c r="AG3" s="1" t="s">
        <v>45</v>
      </c>
    </row>
    <row r="4" spans="33:34" ht="12.75">
      <c r="AG4" s="1" t="s">
        <v>33</v>
      </c>
      <c r="AH4" s="1">
        <v>15</v>
      </c>
    </row>
    <row r="5" spans="2:34" ht="19.5" customHeight="1">
      <c r="B5" s="4" t="s">
        <v>46</v>
      </c>
      <c r="AG5" s="1" t="s">
        <v>47</v>
      </c>
      <c r="AH5" s="1">
        <v>10</v>
      </c>
    </row>
    <row r="6" spans="2:34" ht="17.25" customHeight="1">
      <c r="B6" s="5" t="s">
        <v>48</v>
      </c>
      <c r="AG6" s="1" t="s">
        <v>49</v>
      </c>
      <c r="AH6" s="1">
        <v>10</v>
      </c>
    </row>
    <row r="7" spans="33:34" ht="12.75">
      <c r="AG7" s="1" t="s">
        <v>50</v>
      </c>
      <c r="AH7" s="1">
        <v>10</v>
      </c>
    </row>
    <row r="8" spans="33:34" ht="12.75">
      <c r="AG8" s="1" t="s">
        <v>51</v>
      </c>
      <c r="AH8" s="1">
        <v>0</v>
      </c>
    </row>
    <row r="9" spans="1:34" ht="12" customHeight="1">
      <c r="A9" s="6" t="s">
        <v>52</v>
      </c>
      <c r="B9" s="6" t="s">
        <v>1</v>
      </c>
      <c r="C9" s="6" t="s">
        <v>4</v>
      </c>
      <c r="D9" s="6" t="s">
        <v>2</v>
      </c>
      <c r="E9" s="6" t="s">
        <v>53</v>
      </c>
      <c r="F9" s="6" t="s">
        <v>54</v>
      </c>
      <c r="G9" s="6" t="s">
        <v>52</v>
      </c>
      <c r="H9" s="6" t="s">
        <v>55</v>
      </c>
      <c r="I9" s="6" t="s">
        <v>56</v>
      </c>
      <c r="J9" s="6" t="s">
        <v>57</v>
      </c>
      <c r="K9" s="6" t="s">
        <v>58</v>
      </c>
      <c r="L9" s="6" t="s">
        <v>59</v>
      </c>
      <c r="M9" s="6" t="s">
        <v>60</v>
      </c>
      <c r="N9" s="6" t="s">
        <v>61</v>
      </c>
      <c r="O9" s="6" t="s">
        <v>62</v>
      </c>
      <c r="P9" s="6" t="s">
        <v>63</v>
      </c>
      <c r="Q9" s="6" t="s">
        <v>64</v>
      </c>
      <c r="R9" s="6" t="s">
        <v>65</v>
      </c>
      <c r="S9" s="6" t="s">
        <v>64</v>
      </c>
      <c r="T9" s="6"/>
      <c r="U9" s="6"/>
      <c r="V9" s="6"/>
      <c r="W9" s="6"/>
      <c r="AG9" s="1" t="s">
        <v>66</v>
      </c>
      <c r="AH9" s="1">
        <v>0</v>
      </c>
    </row>
    <row r="10" spans="1:34" ht="14.25">
      <c r="A10" s="1">
        <v>1</v>
      </c>
      <c r="B10" s="7" t="s">
        <v>67</v>
      </c>
      <c r="C10" s="1">
        <f>IF(B10&lt;&gt;"",VLOOKUP(B10,iscritti_16674!$A$2:$G$17,4,FALSE),"")</f>
        <v>0</v>
      </c>
      <c r="D10" s="1">
        <f>IF(B10&lt;&gt;"",VLOOKUP(B10,iscritti_16674!$A$2:$G$17,2,FALSE),"")</f>
        <v>0</v>
      </c>
      <c r="E10" s="1">
        <f>IF(B10&lt;&gt;"",VLOOKUP(B10,iscritti_16674!$A$2:$G$17,3,FALSE),"")</f>
        <v>0</v>
      </c>
      <c r="F10" s="1">
        <f>IF(E10&lt;&gt;"",VLOOKUP(E10,'16674'!$AG$3:'16674'!$AH$12,2,FALSE),"")</f>
        <v>0</v>
      </c>
      <c r="G10" s="1">
        <f>COUNTA('16674'!$H$10:'16674'!$K$10)</f>
        <v>4</v>
      </c>
      <c r="H10" s="8">
        <v>168</v>
      </c>
      <c r="I10" s="8">
        <v>156</v>
      </c>
      <c r="J10" s="8">
        <v>181</v>
      </c>
      <c r="K10" s="8">
        <v>191</v>
      </c>
      <c r="L10" s="9">
        <f>IF('16674'!$G$10&lt;&gt;0,'16674'!$M$10/'16674'!$G$10,"")</f>
        <v>174</v>
      </c>
      <c r="M10" s="1">
        <f>SUM('16674'!$H$10:'16674'!$K$10)</f>
        <v>696</v>
      </c>
      <c r="N10" s="7"/>
      <c r="O10" s="7"/>
      <c r="P10" s="1">
        <f>SUM('16674'!$M$10:'16674'!$O$10)+'16674'!$AF$10</f>
        <v>696</v>
      </c>
      <c r="Q10" s="1">
        <f>SUM('16674'!$P$10:'16674'!$P$14)</f>
        <v>2739</v>
      </c>
      <c r="R10" s="1">
        <v>1</v>
      </c>
      <c r="S10" s="1">
        <f>SUM('16674'!$P$10:'16674'!$P$14)</f>
        <v>2739</v>
      </c>
      <c r="T10" s="7"/>
      <c r="U10" s="7"/>
      <c r="V10" s="7"/>
      <c r="AF10" s="1">
        <f>'16674'!$G$10*IF(E10&lt;&gt;"",'16674'!$F$10,0)</f>
        <v>0</v>
      </c>
      <c r="AG10" s="1" t="s">
        <v>26</v>
      </c>
      <c r="AH10" s="1">
        <v>5</v>
      </c>
    </row>
    <row r="11" spans="2:34" ht="14.25">
      <c r="B11" s="7" t="s">
        <v>68</v>
      </c>
      <c r="C11" s="1">
        <f>IF(B11&lt;&gt;"",VLOOKUP(B11,iscritti_16674!$A$2:$G$17,4,FALSE),"")</f>
        <v>0</v>
      </c>
      <c r="D11" s="1">
        <f>IF(B11&lt;&gt;"",VLOOKUP(B11,iscritti_16674!$A$2:$G$17,2,FALSE),"")</f>
        <v>0</v>
      </c>
      <c r="E11" s="1">
        <f>IF(B11&lt;&gt;"",VLOOKUP(B11,iscritti_16674!$A$2:$G$17,3,FALSE),"")</f>
        <v>0</v>
      </c>
      <c r="F11" s="1">
        <f>IF(E11&lt;&gt;"",VLOOKUP(E11,'16674'!$AG$3:'16674'!$AH$12,2,FALSE),"")</f>
        <v>0</v>
      </c>
      <c r="G11" s="1">
        <f>COUNTA('16674'!$H$11:'16674'!$K$11)</f>
        <v>4</v>
      </c>
      <c r="H11" s="8">
        <v>164</v>
      </c>
      <c r="I11" s="8">
        <v>178</v>
      </c>
      <c r="J11" s="8">
        <v>139</v>
      </c>
      <c r="K11" s="8">
        <v>189</v>
      </c>
      <c r="L11" s="9">
        <f>IF('16674'!$G$11&lt;&gt;0,'16674'!$M$11/'16674'!$G$11,"")</f>
        <v>167.5</v>
      </c>
      <c r="M11" s="1">
        <f>SUM('16674'!$H$11:'16674'!$K$11)</f>
        <v>670</v>
      </c>
      <c r="N11" s="7"/>
      <c r="O11" s="7"/>
      <c r="P11" s="1">
        <f>SUM('16674'!$M$11:'16674'!$O$11)+'16674'!$AF$11</f>
        <v>670</v>
      </c>
      <c r="Q11" s="1">
        <f>SUM('16674'!$P$10:'16674'!$P$14)</f>
        <v>2739</v>
      </c>
      <c r="R11" s="1">
        <v>1</v>
      </c>
      <c r="T11" s="7"/>
      <c r="U11" s="7"/>
      <c r="V11" s="7"/>
      <c r="AF11" s="1">
        <f>'16674'!$G$11*IF(E11&lt;&gt;"",'16674'!$F$11,0)</f>
        <v>0</v>
      </c>
      <c r="AG11" s="1" t="s">
        <v>7</v>
      </c>
      <c r="AH11" s="1">
        <v>0</v>
      </c>
    </row>
    <row r="12" spans="2:32" ht="14.25">
      <c r="B12" s="7" t="s">
        <v>69</v>
      </c>
      <c r="C12" s="1">
        <f>IF(B12&lt;&gt;"",VLOOKUP(B12,iscritti_16674!$A$2:$G$17,4,FALSE),"")</f>
        <v>0</v>
      </c>
      <c r="D12" s="1">
        <f>IF(B12&lt;&gt;"",VLOOKUP(B12,iscritti_16674!$A$2:$G$17,2,FALSE),"")</f>
        <v>0</v>
      </c>
      <c r="E12" s="1">
        <f>IF(B12&lt;&gt;"",VLOOKUP(B12,iscritti_16674!$A$2:$G$17,3,FALSE),"")</f>
        <v>0</v>
      </c>
      <c r="F12" s="1">
        <f>IF(E12&lt;&gt;"",VLOOKUP(E12,'16674'!$AG$3:'16674'!$AH$12,2,FALSE),"")</f>
        <v>5</v>
      </c>
      <c r="G12" s="1">
        <f>COUNTA('16674'!$H$12:'16674'!$K$12)</f>
        <v>2</v>
      </c>
      <c r="H12" s="8">
        <v>173</v>
      </c>
      <c r="I12" s="8"/>
      <c r="J12" s="8"/>
      <c r="K12" s="8">
        <v>151</v>
      </c>
      <c r="L12" s="9">
        <f>IF('16674'!$G$12&lt;&gt;0,'16674'!$M$12/'16674'!$G$12,"")</f>
        <v>162</v>
      </c>
      <c r="M12" s="1">
        <f>SUM('16674'!$H$12:'16674'!$K$12)</f>
        <v>324</v>
      </c>
      <c r="N12" s="7"/>
      <c r="O12" s="7"/>
      <c r="P12" s="1">
        <f>SUM('16674'!$M$12:'16674'!$O$12)+'16674'!$AF$12</f>
        <v>334</v>
      </c>
      <c r="Q12" s="1">
        <f>SUM('16674'!$P$10:'16674'!$P$14)</f>
        <v>2739</v>
      </c>
      <c r="R12" s="1">
        <v>1</v>
      </c>
      <c r="T12" s="7"/>
      <c r="U12" s="7"/>
      <c r="V12" s="7"/>
      <c r="AF12" s="1">
        <f>'16674'!$G$12*IF(E12&lt;&gt;"",'16674'!$F$12,0)</f>
        <v>10</v>
      </c>
    </row>
    <row r="13" spans="2:32" ht="14.25">
      <c r="B13" s="7" t="s">
        <v>70</v>
      </c>
      <c r="C13" s="1">
        <f>IF(B13&lt;&gt;"",VLOOKUP(B13,iscritti_16674!$A$2:$G$17,4,FALSE),"")</f>
        <v>0</v>
      </c>
      <c r="D13" s="1">
        <f>IF(B13&lt;&gt;"",VLOOKUP(B13,iscritti_16674!$A$2:$G$17,2,FALSE),"")</f>
        <v>0</v>
      </c>
      <c r="E13" s="1">
        <f>IF(B13&lt;&gt;"",VLOOKUP(B13,iscritti_16674!$A$2:$G$17,3,FALSE),"")</f>
        <v>0</v>
      </c>
      <c r="F13" s="1">
        <f>IF(E13&lt;&gt;"",VLOOKUP(E13,'16674'!$AG$3:'16674'!$AH$12,2,FALSE),"")</f>
        <v>0</v>
      </c>
      <c r="G13" s="1">
        <f>COUNTA('16674'!$H$13:'16674'!$K$13)</f>
        <v>4</v>
      </c>
      <c r="H13" s="8">
        <v>182</v>
      </c>
      <c r="I13" s="8">
        <v>204</v>
      </c>
      <c r="J13" s="8">
        <v>195</v>
      </c>
      <c r="K13" s="8">
        <v>152</v>
      </c>
      <c r="L13" s="9">
        <f>IF('16674'!$G$13&lt;&gt;0,'16674'!$M$13/'16674'!$G$13,"")</f>
        <v>183.25</v>
      </c>
      <c r="M13" s="1">
        <f>SUM('16674'!$H$13:'16674'!$K$13)</f>
        <v>733</v>
      </c>
      <c r="N13" s="7"/>
      <c r="O13" s="7"/>
      <c r="P13" s="1">
        <f>SUM('16674'!$M$13:'16674'!$O$13)+'16674'!$AF$13</f>
        <v>733</v>
      </c>
      <c r="Q13" s="1">
        <f>SUM('16674'!$P$10:'16674'!$P$14)</f>
        <v>2739</v>
      </c>
      <c r="R13" s="1">
        <v>1</v>
      </c>
      <c r="T13" s="7"/>
      <c r="U13" s="7"/>
      <c r="V13" s="7"/>
      <c r="AF13" s="1">
        <f>'16674'!$G$13*IF(E13&lt;&gt;"",'16674'!$F$13,0)</f>
        <v>0</v>
      </c>
    </row>
    <row r="14" spans="2:32" ht="14.25">
      <c r="B14" s="7" t="s">
        <v>71</v>
      </c>
      <c r="C14" s="1">
        <f>IF(B14&lt;&gt;"",VLOOKUP(B14,iscritti_16674!$A$2:$G$17,4,FALSE),"")</f>
        <v>0</v>
      </c>
      <c r="D14" s="1">
        <f>IF(B14&lt;&gt;"",VLOOKUP(B14,iscritti_16674!$A$2:$G$17,2,FALSE),"")</f>
        <v>0</v>
      </c>
      <c r="E14" s="1">
        <f>IF(B14&lt;&gt;"",VLOOKUP(B14,iscritti_16674!$A$2:$G$17,3,FALSE),"")</f>
        <v>0</v>
      </c>
      <c r="F14" s="1">
        <f>IF(E14&lt;&gt;"",VLOOKUP(E14,'16674'!$AG$3:'16674'!$AH$12,2,FALSE),"")</f>
        <v>15</v>
      </c>
      <c r="G14" s="1">
        <f>COUNTA('16674'!$H$14:'16674'!$K$14)</f>
        <v>2</v>
      </c>
      <c r="H14" s="8"/>
      <c r="I14" s="8">
        <v>138</v>
      </c>
      <c r="J14" s="8">
        <v>138</v>
      </c>
      <c r="K14" s="8"/>
      <c r="L14" s="9">
        <f>IF('16674'!$G$14&lt;&gt;0,'16674'!$M$14/'16674'!$G$14,"")</f>
        <v>138</v>
      </c>
      <c r="M14" s="1">
        <f>SUM('16674'!$H$14:'16674'!$K$14)</f>
        <v>276</v>
      </c>
      <c r="N14" s="7"/>
      <c r="O14" s="7"/>
      <c r="P14" s="1">
        <f>SUM('16674'!$M$14:'16674'!$O$14)+'16674'!$AF$14</f>
        <v>306</v>
      </c>
      <c r="Q14" s="1">
        <f>SUM('16674'!$P$10:'16674'!$P$14)</f>
        <v>2739</v>
      </c>
      <c r="R14" s="1">
        <v>1</v>
      </c>
      <c r="T14" s="7"/>
      <c r="U14" s="7"/>
      <c r="V14" s="7"/>
      <c r="AF14" s="1">
        <f>'16674'!$G$14*IF(E14&lt;&gt;"",'16674'!$F$14,0)</f>
        <v>30</v>
      </c>
    </row>
    <row r="15" spans="1:32" ht="14.25">
      <c r="A15" s="1">
        <v>2</v>
      </c>
      <c r="B15" s="7" t="s">
        <v>72</v>
      </c>
      <c r="C15" s="1">
        <f>IF(B15&lt;&gt;"",VLOOKUP(B15,iscritti_16674!$A$2:$G$17,4,FALSE),"")</f>
        <v>0</v>
      </c>
      <c r="D15" s="1">
        <f>IF(B15&lt;&gt;"",VLOOKUP(B15,iscritti_16674!$A$2:$G$17,2,FALSE),"")</f>
        <v>0</v>
      </c>
      <c r="E15" s="1">
        <f>IF(B15&lt;&gt;"",VLOOKUP(B15,iscritti_16674!$A$2:$G$17,3,FALSE),"")</f>
        <v>0</v>
      </c>
      <c r="F15" s="1">
        <f>IF(E15&lt;&gt;"",VLOOKUP(E15,'16674'!$AG$3:'16674'!$AH$12,2,FALSE),"")</f>
        <v>0</v>
      </c>
      <c r="G15" s="1">
        <f>COUNTA('16674'!$H$15:'16674'!$K$15)</f>
        <v>4</v>
      </c>
      <c r="H15" s="8">
        <v>179</v>
      </c>
      <c r="I15" s="8">
        <v>145</v>
      </c>
      <c r="J15" s="8">
        <v>179</v>
      </c>
      <c r="K15" s="8">
        <v>179</v>
      </c>
      <c r="L15" s="9">
        <f>IF('16674'!$G$15&lt;&gt;0,'16674'!$M$15/'16674'!$G$15,"")</f>
        <v>170.5</v>
      </c>
      <c r="M15" s="1">
        <f>SUM('16674'!$H$15:'16674'!$K$15)</f>
        <v>682</v>
      </c>
      <c r="N15" s="7"/>
      <c r="O15" s="7"/>
      <c r="P15" s="1">
        <f>SUM('16674'!$M$15:'16674'!$O$15)+'16674'!$AF$15</f>
        <v>682</v>
      </c>
      <c r="Q15" s="1">
        <f>SUM('16674'!$P$15:'16674'!$P$19)</f>
        <v>2605</v>
      </c>
      <c r="R15" s="1">
        <v>2</v>
      </c>
      <c r="S15" s="1">
        <f>SUM('16674'!$P$15:'16674'!$P$19)</f>
        <v>2605</v>
      </c>
      <c r="T15" s="7"/>
      <c r="U15" s="7"/>
      <c r="V15" s="7"/>
      <c r="AF15" s="1">
        <f>'16674'!$G$15*IF(E15&lt;&gt;"",'16674'!$F$15,0)</f>
        <v>0</v>
      </c>
    </row>
    <row r="16" spans="2:32" ht="14.25">
      <c r="B16" s="7" t="s">
        <v>73</v>
      </c>
      <c r="C16" s="1">
        <f>IF(B16&lt;&gt;"",VLOOKUP(B16,iscritti_16674!$A$2:$G$17,4,FALSE),"")</f>
        <v>0</v>
      </c>
      <c r="D16" s="1">
        <f>IF(B16&lt;&gt;"",VLOOKUP(B16,iscritti_16674!$A$2:$G$17,2,FALSE),"")</f>
        <v>0</v>
      </c>
      <c r="E16" s="1">
        <f>IF(B16&lt;&gt;"",VLOOKUP(B16,iscritti_16674!$A$2:$G$17,3,FALSE),"")</f>
        <v>0</v>
      </c>
      <c r="F16" s="1">
        <f>IF(E16&lt;&gt;"",VLOOKUP(E16,'16674'!$AG$3:'16674'!$AH$12,2,FALSE),"")</f>
        <v>0</v>
      </c>
      <c r="G16" s="1">
        <f>COUNTA('16674'!$H$16:'16674'!$K$16)</f>
        <v>4</v>
      </c>
      <c r="H16" s="8">
        <v>171</v>
      </c>
      <c r="I16" s="8">
        <v>121</v>
      </c>
      <c r="J16" s="8">
        <v>147</v>
      </c>
      <c r="K16" s="8">
        <v>187</v>
      </c>
      <c r="L16" s="9">
        <f>IF('16674'!$G$16&lt;&gt;0,'16674'!$M$16/'16674'!$G$16,"")</f>
        <v>156.5</v>
      </c>
      <c r="M16" s="1">
        <f>SUM('16674'!$H$16:'16674'!$K$16)</f>
        <v>626</v>
      </c>
      <c r="N16" s="7"/>
      <c r="O16" s="7"/>
      <c r="P16" s="1">
        <f>SUM('16674'!$M$16:'16674'!$O$16)+'16674'!$AF$16</f>
        <v>626</v>
      </c>
      <c r="Q16" s="1">
        <f>SUM('16674'!$P$15:'16674'!$P$19)</f>
        <v>2605</v>
      </c>
      <c r="R16" s="1">
        <v>2</v>
      </c>
      <c r="T16" s="7"/>
      <c r="U16" s="7"/>
      <c r="V16" s="7"/>
      <c r="AF16" s="1">
        <f>'16674'!$G$16*IF(E16&lt;&gt;"",'16674'!$F$16,0)</f>
        <v>0</v>
      </c>
    </row>
    <row r="17" spans="2:32" ht="14.25">
      <c r="B17" s="7" t="s">
        <v>74</v>
      </c>
      <c r="C17" s="1">
        <f>IF(B17&lt;&gt;"",VLOOKUP(B17,iscritti_16674!$A$2:$G$17,4,FALSE),"")</f>
        <v>0</v>
      </c>
      <c r="D17" s="1">
        <f>IF(B17&lt;&gt;"",VLOOKUP(B17,iscritti_16674!$A$2:$G$17,2,FALSE),"")</f>
        <v>0</v>
      </c>
      <c r="E17" s="1">
        <f>IF(B17&lt;&gt;"",VLOOKUP(B17,iscritti_16674!$A$2:$G$17,3,FALSE),"")</f>
        <v>0</v>
      </c>
      <c r="F17" s="1">
        <f>IF(E17&lt;&gt;"",VLOOKUP(E17,'16674'!$AG$3:'16674'!$AH$12,2,FALSE),"")</f>
        <v>15</v>
      </c>
      <c r="G17" s="1">
        <f>COUNTA('16674'!$H$17:'16674'!$K$17)</f>
        <v>4</v>
      </c>
      <c r="H17" s="8">
        <v>166</v>
      </c>
      <c r="I17" s="8">
        <v>137</v>
      </c>
      <c r="J17" s="8">
        <v>140</v>
      </c>
      <c r="K17" s="8">
        <v>134</v>
      </c>
      <c r="L17" s="9">
        <f>IF('16674'!$G$17&lt;&gt;0,'16674'!$M$17/'16674'!$G$17,"")</f>
        <v>144.25</v>
      </c>
      <c r="M17" s="1">
        <f>SUM('16674'!$H$17:'16674'!$K$17)</f>
        <v>577</v>
      </c>
      <c r="N17" s="7"/>
      <c r="O17" s="7"/>
      <c r="P17" s="1">
        <f>SUM('16674'!$M$17:'16674'!$O$17)+'16674'!$AF$17</f>
        <v>637</v>
      </c>
      <c r="Q17" s="1">
        <f>SUM('16674'!$P$15:'16674'!$P$19)</f>
        <v>2605</v>
      </c>
      <c r="R17" s="1">
        <v>2</v>
      </c>
      <c r="T17" s="7"/>
      <c r="U17" s="7"/>
      <c r="V17" s="7"/>
      <c r="AF17" s="1">
        <f>'16674'!$G$17*IF(E17&lt;&gt;"",'16674'!$F$17,0)</f>
        <v>60</v>
      </c>
    </row>
    <row r="18" spans="2:32" ht="14.25">
      <c r="B18" s="7" t="s">
        <v>75</v>
      </c>
      <c r="C18" s="1">
        <f>IF(B18&lt;&gt;"",VLOOKUP(B18,iscritti_16674!$A$2:$G$17,4,FALSE),"")</f>
        <v>0</v>
      </c>
      <c r="D18" s="1">
        <f>IF(B18&lt;&gt;"",VLOOKUP(B18,iscritti_16674!$A$2:$G$17,2,FALSE),"")</f>
        <v>0</v>
      </c>
      <c r="E18" s="1">
        <f>IF(B18&lt;&gt;"",VLOOKUP(B18,iscritti_16674!$A$2:$G$17,3,FALSE),"")</f>
        <v>0</v>
      </c>
      <c r="F18" s="1">
        <f>IF(E18&lt;&gt;"",VLOOKUP(E18,'16674'!$AG$3:'16674'!$AH$12,2,FALSE),"")</f>
        <v>0</v>
      </c>
      <c r="G18" s="1">
        <f>COUNTA('16674'!$H$18:'16674'!$K$18)</f>
        <v>4</v>
      </c>
      <c r="H18" s="8">
        <v>158</v>
      </c>
      <c r="I18" s="8">
        <v>160</v>
      </c>
      <c r="J18" s="8">
        <v>180</v>
      </c>
      <c r="K18" s="8">
        <v>162</v>
      </c>
      <c r="L18" s="9">
        <f>IF('16674'!$G$18&lt;&gt;0,'16674'!$M$18/'16674'!$G$18,"")</f>
        <v>165</v>
      </c>
      <c r="M18" s="1">
        <f>SUM('16674'!$H$18:'16674'!$K$18)</f>
        <v>660</v>
      </c>
      <c r="N18" s="7"/>
      <c r="O18" s="7"/>
      <c r="P18" s="1">
        <f>SUM('16674'!$M$18:'16674'!$O$18)+'16674'!$AF$18</f>
        <v>660</v>
      </c>
      <c r="Q18" s="1">
        <f>SUM('16674'!$P$15:'16674'!$P$19)</f>
        <v>2605</v>
      </c>
      <c r="R18" s="1">
        <v>2</v>
      </c>
      <c r="T18" s="7"/>
      <c r="U18" s="7"/>
      <c r="V18" s="7"/>
      <c r="AF18" s="1">
        <f>'16674'!$G$18*IF(E18&lt;&gt;"",'16674'!$F$18,0)</f>
        <v>0</v>
      </c>
    </row>
    <row r="19" spans="2:32" ht="14.25">
      <c r="B19" s="7" t="s">
        <v>76</v>
      </c>
      <c r="C19" s="1">
        <f>IF(B19&lt;&gt;"",VLOOKUP(B19,iscritti_16674!$A$2:$G$17,4,FALSE),"")</f>
        <v>0</v>
      </c>
      <c r="D19" s="1">
        <f>IF(B19&lt;&gt;"",VLOOKUP(B19,iscritti_16674!$A$2:$G$17,2,FALSE),"")</f>
        <v>0</v>
      </c>
      <c r="E19" s="1">
        <f>IF(B19&lt;&gt;"",VLOOKUP(B19,iscritti_16674!$A$2:$G$17,3,FALSE),"")</f>
        <v>0</v>
      </c>
      <c r="F19" s="1">
        <f>IF(E19&lt;&gt;"",VLOOKUP(E19,'16674'!$AG$3:'16674'!$AH$12,2,FALSE),"")</f>
        <v>0</v>
      </c>
      <c r="G19" s="1">
        <f>COUNTA('16674'!$H$19:'16674'!$K$19)</f>
        <v>0</v>
      </c>
      <c r="H19" s="8"/>
      <c r="I19" s="8"/>
      <c r="J19" s="8"/>
      <c r="K19" s="8"/>
      <c r="L19" s="9">
        <f>IF('16674'!$G$19&lt;&gt;0,'16674'!$M$19/'16674'!$G$19,"")</f>
        <v>0</v>
      </c>
      <c r="M19" s="1">
        <f>SUM('16674'!$H$19:'16674'!$K$19)</f>
        <v>0</v>
      </c>
      <c r="N19" s="7"/>
      <c r="O19" s="7"/>
      <c r="P19" s="1">
        <f>SUM('16674'!$M$19:'16674'!$O$19)+'16674'!$AF$19</f>
        <v>0</v>
      </c>
      <c r="Q19" s="1">
        <f>SUM('16674'!$P$15:'16674'!$P$19)</f>
        <v>2605</v>
      </c>
      <c r="R19" s="1">
        <v>2</v>
      </c>
      <c r="T19" s="7"/>
      <c r="U19" s="7"/>
      <c r="V19" s="7"/>
      <c r="AF19" s="1">
        <f>'16674'!$G$19*IF(E19&lt;&gt;"",'16674'!$F$19,0)</f>
        <v>0</v>
      </c>
    </row>
    <row r="20" spans="1:32" ht="14.25">
      <c r="A20" s="1">
        <v>3</v>
      </c>
      <c r="B20" s="7" t="s">
        <v>71</v>
      </c>
      <c r="C20" s="1">
        <f>IF(B20&lt;&gt;"",VLOOKUP(B20,iscritti_16674!$A$2:$G$17,4,FALSE),"")</f>
        <v>0</v>
      </c>
      <c r="D20" s="1">
        <f>IF(B20&lt;&gt;"",VLOOKUP(B20,iscritti_16674!$A$2:$G$17,2,FALSE),"")</f>
        <v>0</v>
      </c>
      <c r="E20" s="1">
        <f>IF(B20&lt;&gt;"",VLOOKUP(B20,iscritti_16674!$A$2:$G$17,3,FALSE),"")</f>
        <v>0</v>
      </c>
      <c r="F20" s="1">
        <f>IF(E20&lt;&gt;"",VLOOKUP(E20,'16674'!$AG$3:'16674'!$AH$12,2,FALSE),"")</f>
        <v>15</v>
      </c>
      <c r="G20" s="1">
        <f>COUNTA('16674'!$H$20:'16674'!$K$20)</f>
        <v>2</v>
      </c>
      <c r="H20" s="8">
        <v>145</v>
      </c>
      <c r="I20" s="8"/>
      <c r="J20" s="8"/>
      <c r="K20" s="8">
        <v>125</v>
      </c>
      <c r="L20" s="9">
        <f>IF('16674'!$G$20&lt;&gt;0,'16674'!$M$20/'16674'!$G$20,"")</f>
        <v>135</v>
      </c>
      <c r="M20" s="1">
        <f>SUM('16674'!$H$20:'16674'!$K$20)</f>
        <v>270</v>
      </c>
      <c r="N20" s="7"/>
      <c r="O20" s="7"/>
      <c r="P20" s="1">
        <f>SUM('16674'!$M$20:'16674'!$O$20)+'16674'!$AF$20</f>
        <v>300</v>
      </c>
      <c r="Q20" s="1">
        <f>SUM('16674'!$P$20:'16674'!$P$24)</f>
        <v>300</v>
      </c>
      <c r="R20" s="1">
        <v>3</v>
      </c>
      <c r="S20" s="1">
        <f>SUM('16674'!$P$20:'16674'!$P$24)</f>
        <v>300</v>
      </c>
      <c r="T20" s="7"/>
      <c r="U20" s="7"/>
      <c r="V20" s="7"/>
      <c r="AF20" s="1">
        <f>'16674'!$G$20*IF(E20&lt;&gt;"",'16674'!$F$20,0)</f>
        <v>30</v>
      </c>
    </row>
    <row r="21" spans="2:32" ht="12.75">
      <c r="B21" s="7"/>
      <c r="C21" s="1">
        <f>IF(B21&lt;&gt;"",VLOOKUP(B21,iscritti_16674!$A$2:$G$17,4,FALSE),"")</f>
        <v>0</v>
      </c>
      <c r="D21" s="1">
        <f>IF(B21&lt;&gt;"",VLOOKUP(B21,iscritti_16674!$A$2:$G$17,2,FALSE),"")</f>
        <v>0</v>
      </c>
      <c r="E21" s="1">
        <f>IF(B21&lt;&gt;"",VLOOKUP(B21,iscritti_16674!$A$2:$G$17,3,FALSE),"")</f>
        <v>0</v>
      </c>
      <c r="F21" s="1">
        <f>IF(E21&lt;&gt;"",VLOOKUP(E21,'16674'!$AG$3:'16674'!$AH$12,2,FALSE),"")</f>
        <v>0</v>
      </c>
      <c r="G21" s="1">
        <f>COUNTA('16674'!$H$21:'16674'!$K$21)</f>
        <v>0</v>
      </c>
      <c r="H21" s="8"/>
      <c r="I21" s="8"/>
      <c r="J21" s="8"/>
      <c r="K21" s="8"/>
      <c r="L21" s="9">
        <f>IF('16674'!$G$21&lt;&gt;0,'16674'!$M$21/'16674'!$G$21,"")</f>
        <v>0</v>
      </c>
      <c r="M21" s="1">
        <f>SUM('16674'!$H$21:'16674'!$K$21)</f>
        <v>0</v>
      </c>
      <c r="N21" s="7"/>
      <c r="O21" s="7"/>
      <c r="P21" s="1">
        <f>SUM('16674'!$M$21:'16674'!$O$21)+'16674'!$AF$21</f>
        <v>0</v>
      </c>
      <c r="Q21" s="1">
        <f>SUM('16674'!$P$20:'16674'!$P$24)</f>
        <v>300</v>
      </c>
      <c r="R21" s="1">
        <v>3</v>
      </c>
      <c r="T21" s="7"/>
      <c r="U21" s="7"/>
      <c r="V21" s="7"/>
      <c r="AF21" s="1">
        <f>'16674'!$G$21*IF(E21&lt;&gt;"",'16674'!$F$21,0)</f>
        <v>0</v>
      </c>
    </row>
    <row r="22" spans="2:32" ht="12.75">
      <c r="B22" s="7"/>
      <c r="C22" s="1">
        <f>IF(B22&lt;&gt;"",VLOOKUP(B22,iscritti_16674!$A$2:$G$17,4,FALSE),"")</f>
        <v>0</v>
      </c>
      <c r="D22" s="1">
        <f>IF(B22&lt;&gt;"",VLOOKUP(B22,iscritti_16674!$A$2:$G$17,2,FALSE),"")</f>
        <v>0</v>
      </c>
      <c r="E22" s="1">
        <f>IF(B22&lt;&gt;"",VLOOKUP(B22,iscritti_16674!$A$2:$G$17,3,FALSE),"")</f>
        <v>0</v>
      </c>
      <c r="F22" s="1">
        <f>IF(E22&lt;&gt;"",VLOOKUP(E22,'16674'!$AG$3:'16674'!$AH$12,2,FALSE),"")</f>
        <v>0</v>
      </c>
      <c r="G22" s="1">
        <f>COUNTA('16674'!$H$22:'16674'!$K$22)</f>
        <v>0</v>
      </c>
      <c r="H22" s="8"/>
      <c r="I22" s="8"/>
      <c r="J22" s="8"/>
      <c r="K22" s="8"/>
      <c r="L22" s="9">
        <f>IF('16674'!$G$22&lt;&gt;0,'16674'!$M$22/'16674'!$G$22,"")</f>
        <v>0</v>
      </c>
      <c r="M22" s="1">
        <f>SUM('16674'!$H$22:'16674'!$K$22)</f>
        <v>0</v>
      </c>
      <c r="N22" s="7"/>
      <c r="O22" s="7"/>
      <c r="P22" s="1">
        <f>SUM('16674'!$M$22:'16674'!$O$22)+'16674'!$AF$22</f>
        <v>0</v>
      </c>
      <c r="Q22" s="1">
        <f>SUM('16674'!$P$20:'16674'!$P$24)</f>
        <v>300</v>
      </c>
      <c r="R22" s="1">
        <v>3</v>
      </c>
      <c r="T22" s="7"/>
      <c r="U22" s="7"/>
      <c r="V22" s="7"/>
      <c r="AF22" s="1">
        <f>'16674'!$G$22*IF(E22&lt;&gt;"",'16674'!$F$22,0)</f>
        <v>0</v>
      </c>
    </row>
    <row r="23" spans="2:32" ht="12.75">
      <c r="B23" s="7"/>
      <c r="C23" s="1">
        <f>IF(B23&lt;&gt;"",VLOOKUP(B23,iscritti_16674!$A$2:$G$17,4,FALSE),"")</f>
        <v>0</v>
      </c>
      <c r="D23" s="1">
        <f>IF(B23&lt;&gt;"",VLOOKUP(B23,iscritti_16674!$A$2:$G$17,2,FALSE),"")</f>
        <v>0</v>
      </c>
      <c r="E23" s="1">
        <f>IF(B23&lt;&gt;"",VLOOKUP(B23,iscritti_16674!$A$2:$G$17,3,FALSE),"")</f>
        <v>0</v>
      </c>
      <c r="F23" s="1">
        <f>IF(E23&lt;&gt;"",VLOOKUP(E23,'16674'!$AG$3:'16674'!$AH$12,2,FALSE),"")</f>
        <v>0</v>
      </c>
      <c r="G23" s="1">
        <f>COUNTA('16674'!$H$23:'16674'!$K$23)</f>
        <v>0</v>
      </c>
      <c r="H23" s="8"/>
      <c r="I23" s="8"/>
      <c r="J23" s="8"/>
      <c r="K23" s="8"/>
      <c r="L23" s="9">
        <f>IF('16674'!$G$23&lt;&gt;0,'16674'!$M$23/'16674'!$G$23,"")</f>
        <v>0</v>
      </c>
      <c r="M23" s="1">
        <f>SUM('16674'!$H$23:'16674'!$K$23)</f>
        <v>0</v>
      </c>
      <c r="N23" s="7"/>
      <c r="O23" s="7"/>
      <c r="P23" s="1">
        <f>SUM('16674'!$M$23:'16674'!$O$23)+'16674'!$AF$23</f>
        <v>0</v>
      </c>
      <c r="Q23" s="1">
        <f>SUM('16674'!$P$20:'16674'!$P$24)</f>
        <v>300</v>
      </c>
      <c r="R23" s="1">
        <v>3</v>
      </c>
      <c r="T23" s="7"/>
      <c r="U23" s="7"/>
      <c r="V23" s="7"/>
      <c r="AF23" s="1">
        <f>'16674'!$G$23*IF(E23&lt;&gt;"",'16674'!$F$23,0)</f>
        <v>0</v>
      </c>
    </row>
    <row r="24" spans="2:32" ht="12.75">
      <c r="B24" s="7"/>
      <c r="C24" s="1">
        <f>IF(B24&lt;&gt;"",VLOOKUP(B24,iscritti_16674!$A$2:$G$17,4,FALSE),"")</f>
        <v>0</v>
      </c>
      <c r="D24" s="1">
        <f>IF(B24&lt;&gt;"",VLOOKUP(B24,iscritti_16674!$A$2:$G$17,2,FALSE),"")</f>
        <v>0</v>
      </c>
      <c r="E24" s="1">
        <f>IF(B24&lt;&gt;"",VLOOKUP(B24,iscritti_16674!$A$2:$G$17,3,FALSE),"")</f>
        <v>0</v>
      </c>
      <c r="F24" s="1">
        <f>IF(E24&lt;&gt;"",VLOOKUP(E24,'16674'!$AG$3:'16674'!$AH$12,2,FALSE),"")</f>
        <v>0</v>
      </c>
      <c r="G24" s="1">
        <f>COUNTA('16674'!$H$24:'16674'!$K$24)</f>
        <v>0</v>
      </c>
      <c r="H24" s="8"/>
      <c r="I24" s="8"/>
      <c r="J24" s="8"/>
      <c r="K24" s="8"/>
      <c r="L24" s="9">
        <f>IF('16674'!$G$24&lt;&gt;0,'16674'!$M$24/'16674'!$G$24,"")</f>
        <v>0</v>
      </c>
      <c r="M24" s="1">
        <f>SUM('16674'!$H$24:'16674'!$K$24)</f>
        <v>0</v>
      </c>
      <c r="N24" s="7"/>
      <c r="O24" s="7"/>
      <c r="P24" s="1">
        <f>SUM('16674'!$M$24:'16674'!$O$24)+'16674'!$AF$24</f>
        <v>0</v>
      </c>
      <c r="Q24" s="1">
        <f>SUM('16674'!$P$20:'16674'!$P$24)</f>
        <v>300</v>
      </c>
      <c r="R24" s="1">
        <v>3</v>
      </c>
      <c r="T24" s="7"/>
      <c r="U24" s="7"/>
      <c r="V24" s="7"/>
      <c r="AF24" s="1">
        <f>'16674'!$G$24*IF(E24&lt;&gt;"",'16674'!$F$24,0)</f>
        <v>0</v>
      </c>
    </row>
    <row r="25" spans="1:32" ht="14.25">
      <c r="A25" s="1">
        <v>4</v>
      </c>
      <c r="B25" s="7" t="s">
        <v>76</v>
      </c>
      <c r="C25" s="1">
        <f>IF(B25&lt;&gt;"",VLOOKUP(B25,iscritti_16674!$A$2:$G$17,4,FALSE),"")</f>
        <v>0</v>
      </c>
      <c r="D25" s="1">
        <f>IF(B25&lt;&gt;"",VLOOKUP(B25,iscritti_16674!$A$2:$G$17,2,FALSE),"")</f>
        <v>0</v>
      </c>
      <c r="E25" s="1">
        <f>IF(B25&lt;&gt;"",VLOOKUP(B25,iscritti_16674!$A$2:$G$17,3,FALSE),"")</f>
        <v>0</v>
      </c>
      <c r="F25" s="1">
        <f>IF(E25&lt;&gt;"",VLOOKUP(E25,'16674'!$AG$3:'16674'!$AH$12,2,FALSE),"")</f>
        <v>0</v>
      </c>
      <c r="G25" s="1">
        <f>COUNTA('16674'!$H$25:'16674'!$K$25)</f>
        <v>4</v>
      </c>
      <c r="H25" s="8">
        <v>139</v>
      </c>
      <c r="I25" s="8">
        <v>153</v>
      </c>
      <c r="J25" s="8">
        <v>136</v>
      </c>
      <c r="K25" s="8">
        <v>157</v>
      </c>
      <c r="L25" s="9">
        <f>IF('16674'!$G$25&lt;&gt;0,'16674'!$M$25/'16674'!$G$25,"")</f>
        <v>146.25</v>
      </c>
      <c r="M25" s="1">
        <f>SUM('16674'!$H$25:'16674'!$K$25)</f>
        <v>585</v>
      </c>
      <c r="N25" s="7"/>
      <c r="O25" s="7"/>
      <c r="P25" s="1">
        <f>SUM('16674'!$M$25:'16674'!$O$25)+'16674'!$AF$25</f>
        <v>585</v>
      </c>
      <c r="Q25" s="1">
        <f>SUM('16674'!$P$25:'16674'!$P$29)</f>
        <v>585</v>
      </c>
      <c r="R25" s="1">
        <v>4</v>
      </c>
      <c r="S25" s="1">
        <f>SUM('16674'!$P$25:'16674'!$P$29)</f>
        <v>585</v>
      </c>
      <c r="T25" s="7"/>
      <c r="U25" s="7"/>
      <c r="V25" s="7"/>
      <c r="AF25" s="1">
        <f>'16674'!$G$25*IF(E25&lt;&gt;"",'16674'!$F$25,0)</f>
        <v>0</v>
      </c>
    </row>
    <row r="26" spans="2:32" ht="12.75">
      <c r="B26" s="7"/>
      <c r="C26" s="1">
        <f>IF(B26&lt;&gt;"",VLOOKUP(B26,iscritti_16674!$A$2:$G$17,4,FALSE),"")</f>
        <v>0</v>
      </c>
      <c r="D26" s="1">
        <f>IF(B26&lt;&gt;"",VLOOKUP(B26,iscritti_16674!$A$2:$G$17,2,FALSE),"")</f>
        <v>0</v>
      </c>
      <c r="E26" s="1">
        <f>IF(B26&lt;&gt;"",VLOOKUP(B26,iscritti_16674!$A$2:$G$17,3,FALSE),"")</f>
        <v>0</v>
      </c>
      <c r="F26" s="1">
        <f>IF(E26&lt;&gt;"",VLOOKUP(E26,'16674'!$AG$3:'16674'!$AH$12,2,FALSE),"")</f>
        <v>0</v>
      </c>
      <c r="G26" s="1">
        <f>COUNTA('16674'!$H$26:'16674'!$K$26)</f>
        <v>0</v>
      </c>
      <c r="H26" s="8"/>
      <c r="I26" s="8"/>
      <c r="J26" s="8"/>
      <c r="K26" s="8"/>
      <c r="L26" s="9">
        <f>IF('16674'!$G$26&lt;&gt;0,'16674'!$M$26/'16674'!$G$26,"")</f>
        <v>0</v>
      </c>
      <c r="M26" s="1">
        <f>SUM('16674'!$H$26:'16674'!$K$26)</f>
        <v>0</v>
      </c>
      <c r="N26" s="7"/>
      <c r="O26" s="7"/>
      <c r="P26" s="1">
        <f>SUM('16674'!$M$26:'16674'!$O$26)+'16674'!$AF$26</f>
        <v>0</v>
      </c>
      <c r="Q26" s="1">
        <f>SUM('16674'!$P$25:'16674'!$P$29)</f>
        <v>585</v>
      </c>
      <c r="R26" s="1">
        <v>4</v>
      </c>
      <c r="T26" s="7"/>
      <c r="U26" s="7"/>
      <c r="V26" s="7"/>
      <c r="AF26" s="1">
        <f>'16674'!$G$26*IF(E26&lt;&gt;"",'16674'!$F$26,0)</f>
        <v>0</v>
      </c>
    </row>
    <row r="27" spans="2:32" ht="12.75">
      <c r="B27" s="7"/>
      <c r="C27" s="1">
        <f>IF(B27&lt;&gt;"",VLOOKUP(B27,iscritti_16674!$A$2:$G$17,4,FALSE),"")</f>
        <v>0</v>
      </c>
      <c r="D27" s="1">
        <f>IF(B27&lt;&gt;"",VLOOKUP(B27,iscritti_16674!$A$2:$G$17,2,FALSE),"")</f>
        <v>0</v>
      </c>
      <c r="E27" s="1">
        <f>IF(B27&lt;&gt;"",VLOOKUP(B27,iscritti_16674!$A$2:$G$17,3,FALSE),"")</f>
        <v>0</v>
      </c>
      <c r="F27" s="1">
        <f>IF(E27&lt;&gt;"",VLOOKUP(E27,'16674'!$AG$3:'16674'!$AH$12,2,FALSE),"")</f>
        <v>0</v>
      </c>
      <c r="G27" s="1">
        <f>COUNTA('16674'!$H$27:'16674'!$K$27)</f>
        <v>0</v>
      </c>
      <c r="H27" s="8"/>
      <c r="I27" s="8"/>
      <c r="J27" s="8"/>
      <c r="K27" s="8"/>
      <c r="L27" s="9">
        <f>IF('16674'!$G$27&lt;&gt;0,'16674'!$M$27/'16674'!$G$27,"")</f>
        <v>0</v>
      </c>
      <c r="M27" s="1">
        <f>SUM('16674'!$H$27:'16674'!$K$27)</f>
        <v>0</v>
      </c>
      <c r="N27" s="7"/>
      <c r="O27" s="7"/>
      <c r="P27" s="1">
        <f>SUM('16674'!$M$27:'16674'!$O$27)+'16674'!$AF$27</f>
        <v>0</v>
      </c>
      <c r="Q27" s="1">
        <f>SUM('16674'!$P$25:'16674'!$P$29)</f>
        <v>585</v>
      </c>
      <c r="R27" s="1">
        <v>4</v>
      </c>
      <c r="T27" s="7"/>
      <c r="U27" s="7"/>
      <c r="V27" s="7"/>
      <c r="AF27" s="1">
        <f>'16674'!$G$27*IF(E27&lt;&gt;"",'16674'!$F$27,0)</f>
        <v>0</v>
      </c>
    </row>
    <row r="28" spans="2:32" ht="12.75">
      <c r="B28" s="7"/>
      <c r="C28" s="1">
        <f>IF(B28&lt;&gt;"",VLOOKUP(B28,iscritti_16674!$A$2:$G$17,4,FALSE),"")</f>
        <v>0</v>
      </c>
      <c r="D28" s="1">
        <f>IF(B28&lt;&gt;"",VLOOKUP(B28,iscritti_16674!$A$2:$G$17,2,FALSE),"")</f>
        <v>0</v>
      </c>
      <c r="E28" s="1">
        <f>IF(B28&lt;&gt;"",VLOOKUP(B28,iscritti_16674!$A$2:$G$17,3,FALSE),"")</f>
        <v>0</v>
      </c>
      <c r="F28" s="1">
        <f>IF(E28&lt;&gt;"",VLOOKUP(E28,'16674'!$AG$3:'16674'!$AH$12,2,FALSE),"")</f>
        <v>0</v>
      </c>
      <c r="G28" s="1">
        <f>COUNTA('16674'!$H$28:'16674'!$K$28)</f>
        <v>0</v>
      </c>
      <c r="H28" s="8"/>
      <c r="I28" s="8"/>
      <c r="J28" s="8"/>
      <c r="K28" s="8"/>
      <c r="L28" s="9">
        <f>IF('16674'!$G$28&lt;&gt;0,'16674'!$M$28/'16674'!$G$28,"")</f>
        <v>0</v>
      </c>
      <c r="M28" s="1">
        <f>SUM('16674'!$H$28:'16674'!$K$28)</f>
        <v>0</v>
      </c>
      <c r="N28" s="7"/>
      <c r="O28" s="7"/>
      <c r="P28" s="1">
        <f>SUM('16674'!$M$28:'16674'!$O$28)+'16674'!$AF$28</f>
        <v>0</v>
      </c>
      <c r="Q28" s="1">
        <f>SUM('16674'!$P$25:'16674'!$P$29)</f>
        <v>585</v>
      </c>
      <c r="R28" s="1">
        <v>4</v>
      </c>
      <c r="T28" s="7"/>
      <c r="U28" s="7"/>
      <c r="V28" s="7"/>
      <c r="AF28" s="1">
        <f>'16674'!$G$28*IF(E28&lt;&gt;"",'16674'!$F$28,0)</f>
        <v>0</v>
      </c>
    </row>
    <row r="29" spans="2:32" ht="12.75">
      <c r="B29" s="7"/>
      <c r="C29" s="1">
        <f>IF(B29&lt;&gt;"",VLOOKUP(B29,iscritti_16674!$A$2:$G$17,4,FALSE),"")</f>
        <v>0</v>
      </c>
      <c r="D29" s="1">
        <f>IF(B29&lt;&gt;"",VLOOKUP(B29,iscritti_16674!$A$2:$G$17,2,FALSE),"")</f>
        <v>0</v>
      </c>
      <c r="E29" s="1">
        <f>IF(B29&lt;&gt;"",VLOOKUP(B29,iscritti_16674!$A$2:$G$17,3,FALSE),"")</f>
        <v>0</v>
      </c>
      <c r="F29" s="1">
        <f>IF(E29&lt;&gt;"",VLOOKUP(E29,'16674'!$AG$3:'16674'!$AH$12,2,FALSE),"")</f>
        <v>0</v>
      </c>
      <c r="G29" s="1">
        <f>COUNTA('16674'!$H$29:'16674'!$K$29)</f>
        <v>0</v>
      </c>
      <c r="H29" s="8"/>
      <c r="I29" s="8"/>
      <c r="J29" s="8"/>
      <c r="K29" s="8"/>
      <c r="L29" s="9">
        <f>IF('16674'!$G$29&lt;&gt;0,'16674'!$M$29/'16674'!$G$29,"")</f>
        <v>0</v>
      </c>
      <c r="M29" s="1">
        <f>SUM('16674'!$H$29:'16674'!$K$29)</f>
        <v>0</v>
      </c>
      <c r="N29" s="7"/>
      <c r="O29" s="7"/>
      <c r="P29" s="1">
        <f>SUM('16674'!$M$29:'16674'!$O$29)+'16674'!$AF$29</f>
        <v>0</v>
      </c>
      <c r="Q29" s="1">
        <f>SUM('16674'!$P$25:'16674'!$P$29)</f>
        <v>585</v>
      </c>
      <c r="R29" s="1">
        <v>4</v>
      </c>
      <c r="T29" s="7"/>
      <c r="U29" s="7"/>
      <c r="V29" s="7"/>
      <c r="AF29" s="1">
        <f>'16674'!$G$29*IF(E29&lt;&gt;"",'16674'!$F$29,0)</f>
        <v>0</v>
      </c>
    </row>
    <row r="30" spans="1:32" ht="12.75">
      <c r="A30" s="1">
        <v>5</v>
      </c>
      <c r="B30" s="7"/>
      <c r="C30" s="1">
        <f>IF(B30&lt;&gt;"",VLOOKUP(B30,iscritti_16674!$A$2:$G$17,4,FALSE),"")</f>
        <v>0</v>
      </c>
      <c r="D30" s="1">
        <f>IF(B30&lt;&gt;"",VLOOKUP(B30,iscritti_16674!$A$2:$G$17,2,FALSE),"")</f>
        <v>0</v>
      </c>
      <c r="E30" s="1">
        <f>IF(B30&lt;&gt;"",VLOOKUP(B30,iscritti_16674!$A$2:$G$17,3,FALSE),"")</f>
        <v>0</v>
      </c>
      <c r="F30" s="1">
        <f>IF(E30&lt;&gt;"",VLOOKUP(E30,'16674'!$AG$3:'16674'!$AH$12,2,FALSE),"")</f>
        <v>0</v>
      </c>
      <c r="G30" s="1">
        <f>COUNTA('16674'!$H$30:'16674'!$K$30)</f>
        <v>0</v>
      </c>
      <c r="H30" s="8"/>
      <c r="I30" s="8"/>
      <c r="J30" s="8"/>
      <c r="K30" s="8"/>
      <c r="L30" s="9">
        <f>IF('16674'!$G$30&lt;&gt;0,'16674'!$M$30/'16674'!$G$30,"")</f>
        <v>0</v>
      </c>
      <c r="M30" s="1">
        <f>SUM('16674'!$H$30:'16674'!$K$30)</f>
        <v>0</v>
      </c>
      <c r="N30" s="7"/>
      <c r="O30" s="7"/>
      <c r="P30" s="1">
        <f>SUM('16674'!$M$30:'16674'!$O$30)+'16674'!$AF$30</f>
        <v>0</v>
      </c>
      <c r="Q30" s="1">
        <f>SUM('16674'!$P$30:'16674'!$P$34)</f>
        <v>0</v>
      </c>
      <c r="R30" s="1">
        <v>5</v>
      </c>
      <c r="S30" s="1">
        <f>SUM('16674'!$P$30:'16674'!$P$34)</f>
        <v>0</v>
      </c>
      <c r="T30" s="7"/>
      <c r="U30" s="7"/>
      <c r="V30" s="7"/>
      <c r="AF30" s="1">
        <f>'16674'!$G$30*IF(E30&lt;&gt;"",'16674'!$F$30,0)</f>
        <v>0</v>
      </c>
    </row>
    <row r="31" spans="2:32" ht="12.75">
      <c r="B31" s="7"/>
      <c r="C31" s="1">
        <f>IF(B31&lt;&gt;"",VLOOKUP(B31,iscritti_16674!$A$2:$G$17,4,FALSE),"")</f>
        <v>0</v>
      </c>
      <c r="D31" s="1">
        <f>IF(B31&lt;&gt;"",VLOOKUP(B31,iscritti_16674!$A$2:$G$17,2,FALSE),"")</f>
        <v>0</v>
      </c>
      <c r="E31" s="1">
        <f>IF(B31&lt;&gt;"",VLOOKUP(B31,iscritti_16674!$A$2:$G$17,3,FALSE),"")</f>
        <v>0</v>
      </c>
      <c r="F31" s="1">
        <f>IF(E31&lt;&gt;"",VLOOKUP(E31,'16674'!$AG$3:'16674'!$AH$12,2,FALSE),"")</f>
        <v>0</v>
      </c>
      <c r="G31" s="1">
        <f>COUNTA('16674'!$H$31:'16674'!$K$31)</f>
        <v>0</v>
      </c>
      <c r="H31" s="8"/>
      <c r="I31" s="8"/>
      <c r="J31" s="8"/>
      <c r="K31" s="8"/>
      <c r="L31" s="9">
        <f>IF('16674'!$G$31&lt;&gt;0,'16674'!$M$31/'16674'!$G$31,"")</f>
        <v>0</v>
      </c>
      <c r="M31" s="1">
        <f>SUM('16674'!$H$31:'16674'!$K$31)</f>
        <v>0</v>
      </c>
      <c r="N31" s="7"/>
      <c r="O31" s="7"/>
      <c r="P31" s="1">
        <f>SUM('16674'!$M$31:'16674'!$O$31)+'16674'!$AF$31</f>
        <v>0</v>
      </c>
      <c r="Q31" s="1">
        <f>SUM('16674'!$P$30:'16674'!$P$34)</f>
        <v>0</v>
      </c>
      <c r="R31" s="1">
        <v>5</v>
      </c>
      <c r="T31" s="7"/>
      <c r="U31" s="7"/>
      <c r="V31" s="7"/>
      <c r="AF31" s="1">
        <f>'16674'!$G$31*IF(E31&lt;&gt;"",'16674'!$F$31,0)</f>
        <v>0</v>
      </c>
    </row>
    <row r="32" spans="2:32" ht="12.75">
      <c r="B32" s="7"/>
      <c r="C32" s="1">
        <f>IF(B32&lt;&gt;"",VLOOKUP(B32,iscritti_16674!$A$2:$G$17,4,FALSE),"")</f>
        <v>0</v>
      </c>
      <c r="D32" s="1">
        <f>IF(B32&lt;&gt;"",VLOOKUP(B32,iscritti_16674!$A$2:$G$17,2,FALSE),"")</f>
        <v>0</v>
      </c>
      <c r="E32" s="1">
        <f>IF(B32&lt;&gt;"",VLOOKUP(B32,iscritti_16674!$A$2:$G$17,3,FALSE),"")</f>
        <v>0</v>
      </c>
      <c r="F32" s="1">
        <f>IF(E32&lt;&gt;"",VLOOKUP(E32,'16674'!$AG$3:'16674'!$AH$12,2,FALSE),"")</f>
        <v>0</v>
      </c>
      <c r="G32" s="1">
        <f>COUNTA('16674'!$H$32:'16674'!$K$32)</f>
        <v>0</v>
      </c>
      <c r="H32" s="8"/>
      <c r="I32" s="8"/>
      <c r="J32" s="8"/>
      <c r="K32" s="8"/>
      <c r="L32" s="9">
        <f>IF('16674'!$G$32&lt;&gt;0,'16674'!$M$32/'16674'!$G$32,"")</f>
        <v>0</v>
      </c>
      <c r="M32" s="1">
        <f>SUM('16674'!$H$32:'16674'!$K$32)</f>
        <v>0</v>
      </c>
      <c r="N32" s="7"/>
      <c r="O32" s="7"/>
      <c r="P32" s="1">
        <f>SUM('16674'!$M$32:'16674'!$O$32)+'16674'!$AF$32</f>
        <v>0</v>
      </c>
      <c r="Q32" s="1">
        <f>SUM('16674'!$P$30:'16674'!$P$34)</f>
        <v>0</v>
      </c>
      <c r="R32" s="1">
        <v>5</v>
      </c>
      <c r="T32" s="7"/>
      <c r="U32" s="7"/>
      <c r="V32" s="7"/>
      <c r="AF32" s="1">
        <f>'16674'!$G$32*IF(E32&lt;&gt;"",'16674'!$F$32,0)</f>
        <v>0</v>
      </c>
    </row>
    <row r="33" spans="2:32" ht="12.75">
      <c r="B33" s="7"/>
      <c r="C33" s="1">
        <f>IF(B33&lt;&gt;"",VLOOKUP(B33,iscritti_16674!$A$2:$G$17,4,FALSE),"")</f>
        <v>0</v>
      </c>
      <c r="D33" s="1">
        <f>IF(B33&lt;&gt;"",VLOOKUP(B33,iscritti_16674!$A$2:$G$17,2,FALSE),"")</f>
        <v>0</v>
      </c>
      <c r="E33" s="1">
        <f>IF(B33&lt;&gt;"",VLOOKUP(B33,iscritti_16674!$A$2:$G$17,3,FALSE),"")</f>
        <v>0</v>
      </c>
      <c r="F33" s="1">
        <f>IF(E33&lt;&gt;"",VLOOKUP(E33,'16674'!$AG$3:'16674'!$AH$12,2,FALSE),"")</f>
        <v>0</v>
      </c>
      <c r="G33" s="1">
        <f>COUNTA('16674'!$H$33:'16674'!$K$33)</f>
        <v>0</v>
      </c>
      <c r="H33" s="8"/>
      <c r="I33" s="8"/>
      <c r="J33" s="8"/>
      <c r="K33" s="8"/>
      <c r="L33" s="9">
        <f>IF('16674'!$G$33&lt;&gt;0,'16674'!$M$33/'16674'!$G$33,"")</f>
        <v>0</v>
      </c>
      <c r="M33" s="1">
        <f>SUM('16674'!$H$33:'16674'!$K$33)</f>
        <v>0</v>
      </c>
      <c r="N33" s="7"/>
      <c r="O33" s="7"/>
      <c r="P33" s="1">
        <f>SUM('16674'!$M$33:'16674'!$O$33)+'16674'!$AF$33</f>
        <v>0</v>
      </c>
      <c r="Q33" s="1">
        <f>SUM('16674'!$P$30:'16674'!$P$34)</f>
        <v>0</v>
      </c>
      <c r="R33" s="1">
        <v>5</v>
      </c>
      <c r="T33" s="7"/>
      <c r="U33" s="7"/>
      <c r="V33" s="7"/>
      <c r="AF33" s="1">
        <f>'16674'!$G$33*IF(E33&lt;&gt;"",'16674'!$F$33,0)</f>
        <v>0</v>
      </c>
    </row>
    <row r="34" spans="2:32" ht="12.75">
      <c r="B34" s="7"/>
      <c r="C34" s="1">
        <f>IF(B34&lt;&gt;"",VLOOKUP(B34,iscritti_16674!$A$2:$G$17,4,FALSE),"")</f>
        <v>0</v>
      </c>
      <c r="D34" s="1">
        <f>IF(B34&lt;&gt;"",VLOOKUP(B34,iscritti_16674!$A$2:$G$17,2,FALSE),"")</f>
        <v>0</v>
      </c>
      <c r="E34" s="1">
        <f>IF(B34&lt;&gt;"",VLOOKUP(B34,iscritti_16674!$A$2:$G$17,3,FALSE),"")</f>
        <v>0</v>
      </c>
      <c r="F34" s="1">
        <f>IF(E34&lt;&gt;"",VLOOKUP(E34,'16674'!$AG$3:'16674'!$AH$12,2,FALSE),"")</f>
        <v>0</v>
      </c>
      <c r="G34" s="1">
        <f>COUNTA('16674'!$H$34:'16674'!$K$34)</f>
        <v>0</v>
      </c>
      <c r="H34" s="8"/>
      <c r="I34" s="8"/>
      <c r="J34" s="8"/>
      <c r="K34" s="8"/>
      <c r="L34" s="9">
        <f>IF('16674'!$G$34&lt;&gt;0,'16674'!$M$34/'16674'!$G$34,"")</f>
        <v>0</v>
      </c>
      <c r="M34" s="1">
        <f>SUM('16674'!$H$34:'16674'!$K$34)</f>
        <v>0</v>
      </c>
      <c r="N34" s="7"/>
      <c r="O34" s="7"/>
      <c r="P34" s="1">
        <f>SUM('16674'!$M$34:'16674'!$O$34)+'16674'!$AF$34</f>
        <v>0</v>
      </c>
      <c r="Q34" s="1">
        <f>SUM('16674'!$P$30:'16674'!$P$34)</f>
        <v>0</v>
      </c>
      <c r="R34" s="1">
        <v>5</v>
      </c>
      <c r="T34" s="7"/>
      <c r="U34" s="7"/>
      <c r="V34" s="7"/>
      <c r="AF34" s="1">
        <f>'16674'!$G$34*IF(E34&lt;&gt;"",'16674'!$F$34,0)</f>
        <v>0</v>
      </c>
    </row>
    <row r="35" spans="1:32" ht="12.75">
      <c r="A35" s="1">
        <v>6</v>
      </c>
      <c r="B35" s="7"/>
      <c r="C35" s="1">
        <f>IF(B35&lt;&gt;"",VLOOKUP(B35,iscritti_16674!$A$2:$G$17,4,FALSE),"")</f>
        <v>0</v>
      </c>
      <c r="D35" s="1">
        <f>IF(B35&lt;&gt;"",VLOOKUP(B35,iscritti_16674!$A$2:$G$17,2,FALSE),"")</f>
        <v>0</v>
      </c>
      <c r="E35" s="1">
        <f>IF(B35&lt;&gt;"",VLOOKUP(B35,iscritti_16674!$A$2:$G$17,3,FALSE),"")</f>
        <v>0</v>
      </c>
      <c r="F35" s="1">
        <f>IF(E35&lt;&gt;"",VLOOKUP(E35,'16674'!$AG$3:'16674'!$AH$12,2,FALSE),"")</f>
        <v>0</v>
      </c>
      <c r="G35" s="1">
        <f>COUNTA('16674'!$H$35:'16674'!$K$35)</f>
        <v>0</v>
      </c>
      <c r="H35" s="8"/>
      <c r="I35" s="8"/>
      <c r="J35" s="8"/>
      <c r="K35" s="8"/>
      <c r="L35" s="9">
        <f>IF('16674'!$G$35&lt;&gt;0,'16674'!$M$35/'16674'!$G$35,"")</f>
        <v>0</v>
      </c>
      <c r="M35" s="1">
        <f>SUM('16674'!$H$35:'16674'!$K$35)</f>
        <v>0</v>
      </c>
      <c r="N35" s="7"/>
      <c r="O35" s="7"/>
      <c r="P35" s="1">
        <f>SUM('16674'!$M$35:'16674'!$O$35)+'16674'!$AF$35</f>
        <v>0</v>
      </c>
      <c r="Q35" s="1">
        <f>SUM('16674'!$P$35:'16674'!$P$39)</f>
        <v>0</v>
      </c>
      <c r="R35" s="1">
        <v>6</v>
      </c>
      <c r="S35" s="1">
        <f>SUM('16674'!$P$35:'16674'!$P$39)</f>
        <v>0</v>
      </c>
      <c r="T35" s="7"/>
      <c r="U35" s="7"/>
      <c r="V35" s="7"/>
      <c r="AF35" s="1">
        <f>'16674'!$G$35*IF(E35&lt;&gt;"",'16674'!$F$35,0)</f>
        <v>0</v>
      </c>
    </row>
    <row r="36" spans="2:32" ht="12.75">
      <c r="B36" s="7"/>
      <c r="C36" s="1">
        <f>IF(B36&lt;&gt;"",VLOOKUP(B36,iscritti_16674!$A$2:$G$17,4,FALSE),"")</f>
        <v>0</v>
      </c>
      <c r="D36" s="1">
        <f>IF(B36&lt;&gt;"",VLOOKUP(B36,iscritti_16674!$A$2:$G$17,2,FALSE),"")</f>
        <v>0</v>
      </c>
      <c r="E36" s="1">
        <f>IF(B36&lt;&gt;"",VLOOKUP(B36,iscritti_16674!$A$2:$G$17,3,FALSE),"")</f>
        <v>0</v>
      </c>
      <c r="F36" s="1">
        <f>IF(E36&lt;&gt;"",VLOOKUP(E36,'16674'!$AG$3:'16674'!$AH$12,2,FALSE),"")</f>
        <v>0</v>
      </c>
      <c r="G36" s="1">
        <f>COUNTA('16674'!$H$36:'16674'!$K$36)</f>
        <v>0</v>
      </c>
      <c r="H36" s="8"/>
      <c r="I36" s="8"/>
      <c r="J36" s="8"/>
      <c r="K36" s="8"/>
      <c r="L36" s="9">
        <f>IF('16674'!$G$36&lt;&gt;0,'16674'!$M$36/'16674'!$G$36,"")</f>
        <v>0</v>
      </c>
      <c r="M36" s="1">
        <f>SUM('16674'!$H$36:'16674'!$K$36)</f>
        <v>0</v>
      </c>
      <c r="N36" s="7"/>
      <c r="O36" s="7"/>
      <c r="P36" s="1">
        <f>SUM('16674'!$M$36:'16674'!$O$36)+'16674'!$AF$36</f>
        <v>0</v>
      </c>
      <c r="Q36" s="1">
        <f>SUM('16674'!$P$35:'16674'!$P$39)</f>
        <v>0</v>
      </c>
      <c r="R36" s="1">
        <v>6</v>
      </c>
      <c r="T36" s="7"/>
      <c r="U36" s="7"/>
      <c r="V36" s="7"/>
      <c r="AF36" s="1">
        <f>'16674'!$G$36*IF(E36&lt;&gt;"",'16674'!$F$36,0)</f>
        <v>0</v>
      </c>
    </row>
    <row r="37" spans="2:32" ht="12.75">
      <c r="B37" s="7"/>
      <c r="C37" s="1">
        <f>IF(B37&lt;&gt;"",VLOOKUP(B37,iscritti_16674!$A$2:$G$17,4,FALSE),"")</f>
        <v>0</v>
      </c>
      <c r="D37" s="1">
        <f>IF(B37&lt;&gt;"",VLOOKUP(B37,iscritti_16674!$A$2:$G$17,2,FALSE),"")</f>
        <v>0</v>
      </c>
      <c r="E37" s="1">
        <f>IF(B37&lt;&gt;"",VLOOKUP(B37,iscritti_16674!$A$2:$G$17,3,FALSE),"")</f>
        <v>0</v>
      </c>
      <c r="F37" s="1">
        <f>IF(E37&lt;&gt;"",VLOOKUP(E37,'16674'!$AG$3:'16674'!$AH$12,2,FALSE),"")</f>
        <v>0</v>
      </c>
      <c r="G37" s="1">
        <f>COUNTA('16674'!$H$37:'16674'!$K$37)</f>
        <v>0</v>
      </c>
      <c r="H37" s="8"/>
      <c r="I37" s="8"/>
      <c r="J37" s="8"/>
      <c r="K37" s="8"/>
      <c r="L37" s="9">
        <f>IF('16674'!$G$37&lt;&gt;0,'16674'!$M$37/'16674'!$G$37,"")</f>
        <v>0</v>
      </c>
      <c r="M37" s="1">
        <f>SUM('16674'!$H$37:'16674'!$K$37)</f>
        <v>0</v>
      </c>
      <c r="N37" s="7"/>
      <c r="O37" s="7"/>
      <c r="P37" s="1">
        <f>SUM('16674'!$M$37:'16674'!$O$37)+'16674'!$AF$37</f>
        <v>0</v>
      </c>
      <c r="Q37" s="1">
        <f>SUM('16674'!$P$35:'16674'!$P$39)</f>
        <v>0</v>
      </c>
      <c r="R37" s="1">
        <v>6</v>
      </c>
      <c r="T37" s="7"/>
      <c r="U37" s="7"/>
      <c r="V37" s="7"/>
      <c r="AF37" s="1">
        <f>'16674'!$G$37*IF(E37&lt;&gt;"",'16674'!$F$37,0)</f>
        <v>0</v>
      </c>
    </row>
    <row r="38" spans="2:32" ht="12.75">
      <c r="B38" s="7"/>
      <c r="C38" s="1">
        <f>IF(B38&lt;&gt;"",VLOOKUP(B38,iscritti_16674!$A$2:$G$17,4,FALSE),"")</f>
        <v>0</v>
      </c>
      <c r="D38" s="1">
        <f>IF(B38&lt;&gt;"",VLOOKUP(B38,iscritti_16674!$A$2:$G$17,2,FALSE),"")</f>
        <v>0</v>
      </c>
      <c r="E38" s="1">
        <f>IF(B38&lt;&gt;"",VLOOKUP(B38,iscritti_16674!$A$2:$G$17,3,FALSE),"")</f>
        <v>0</v>
      </c>
      <c r="F38" s="1">
        <f>IF(E38&lt;&gt;"",VLOOKUP(E38,'16674'!$AG$3:'16674'!$AH$12,2,FALSE),"")</f>
        <v>0</v>
      </c>
      <c r="G38" s="1">
        <f>COUNTA('16674'!$H$38:'16674'!$K$38)</f>
        <v>0</v>
      </c>
      <c r="H38" s="8"/>
      <c r="I38" s="8"/>
      <c r="J38" s="8"/>
      <c r="K38" s="8"/>
      <c r="L38" s="9">
        <f>IF('16674'!$G$38&lt;&gt;0,'16674'!$M$38/'16674'!$G$38,"")</f>
        <v>0</v>
      </c>
      <c r="M38" s="1">
        <f>SUM('16674'!$H$38:'16674'!$K$38)</f>
        <v>0</v>
      </c>
      <c r="N38" s="7"/>
      <c r="O38" s="7"/>
      <c r="P38" s="1">
        <f>SUM('16674'!$M$38:'16674'!$O$38)+'16674'!$AF$38</f>
        <v>0</v>
      </c>
      <c r="Q38" s="1">
        <f>SUM('16674'!$P$35:'16674'!$P$39)</f>
        <v>0</v>
      </c>
      <c r="R38" s="1">
        <v>6</v>
      </c>
      <c r="T38" s="7"/>
      <c r="U38" s="7"/>
      <c r="V38" s="7"/>
      <c r="AF38" s="1">
        <f>'16674'!$G$38*IF(E38&lt;&gt;"",'16674'!$F$38,0)</f>
        <v>0</v>
      </c>
    </row>
    <row r="39" spans="2:32" ht="12.75">
      <c r="B39" s="7"/>
      <c r="C39" s="1">
        <f>IF(B39&lt;&gt;"",VLOOKUP(B39,iscritti_16674!$A$2:$G$17,4,FALSE),"")</f>
        <v>0</v>
      </c>
      <c r="D39" s="1">
        <f>IF(B39&lt;&gt;"",VLOOKUP(B39,iscritti_16674!$A$2:$G$17,2,FALSE),"")</f>
        <v>0</v>
      </c>
      <c r="E39" s="1">
        <f>IF(B39&lt;&gt;"",VLOOKUP(B39,iscritti_16674!$A$2:$G$17,3,FALSE),"")</f>
        <v>0</v>
      </c>
      <c r="F39" s="1">
        <f>IF(E39&lt;&gt;"",VLOOKUP(E39,'16674'!$AG$3:'16674'!$AH$12,2,FALSE),"")</f>
        <v>0</v>
      </c>
      <c r="G39" s="1">
        <f>COUNTA('16674'!$H$39:'16674'!$K$39)</f>
        <v>0</v>
      </c>
      <c r="H39" s="8"/>
      <c r="I39" s="8"/>
      <c r="J39" s="8"/>
      <c r="K39" s="8"/>
      <c r="L39" s="9">
        <f>IF('16674'!$G$39&lt;&gt;0,'16674'!$M$39/'16674'!$G$39,"")</f>
        <v>0</v>
      </c>
      <c r="M39" s="1">
        <f>SUM('16674'!$H$39:'16674'!$K$39)</f>
        <v>0</v>
      </c>
      <c r="N39" s="7"/>
      <c r="O39" s="7"/>
      <c r="P39" s="1">
        <f>SUM('16674'!$M$39:'16674'!$O$39)+'16674'!$AF$39</f>
        <v>0</v>
      </c>
      <c r="Q39" s="1">
        <f>SUM('16674'!$P$35:'16674'!$P$39)</f>
        <v>0</v>
      </c>
      <c r="R39" s="1">
        <v>6</v>
      </c>
      <c r="T39" s="7"/>
      <c r="U39" s="7"/>
      <c r="V39" s="7"/>
      <c r="AF39" s="1">
        <f>'16674'!$G$39*IF(E39&lt;&gt;"",'16674'!$F$39,0)</f>
        <v>0</v>
      </c>
    </row>
    <row r="40" spans="1:32" ht="12.75">
      <c r="A40" s="1">
        <v>7</v>
      </c>
      <c r="B40" s="7"/>
      <c r="C40" s="1">
        <f>IF(B40&lt;&gt;"",VLOOKUP(B40,iscritti_16674!$A$2:$G$17,4,FALSE),"")</f>
        <v>0</v>
      </c>
      <c r="D40" s="1">
        <f>IF(B40&lt;&gt;"",VLOOKUP(B40,iscritti_16674!$A$2:$G$17,2,FALSE),"")</f>
        <v>0</v>
      </c>
      <c r="E40" s="1">
        <f>IF(B40&lt;&gt;"",VLOOKUP(B40,iscritti_16674!$A$2:$G$17,3,FALSE),"")</f>
        <v>0</v>
      </c>
      <c r="F40" s="1">
        <f>IF(E40&lt;&gt;"",VLOOKUP(E40,'16674'!$AG$3:'16674'!$AH$12,2,FALSE),"")</f>
        <v>0</v>
      </c>
      <c r="G40" s="1">
        <f>COUNTA('16674'!$H$40:'16674'!$K$40)</f>
        <v>0</v>
      </c>
      <c r="H40" s="8"/>
      <c r="I40" s="8"/>
      <c r="J40" s="8"/>
      <c r="K40" s="8"/>
      <c r="L40" s="9">
        <f>IF('16674'!$G$40&lt;&gt;0,'16674'!$M$40/'16674'!$G$40,"")</f>
        <v>0</v>
      </c>
      <c r="M40" s="1">
        <f>SUM('16674'!$H$40:'16674'!$K$40)</f>
        <v>0</v>
      </c>
      <c r="N40" s="7"/>
      <c r="O40" s="7"/>
      <c r="P40" s="1">
        <f>SUM('16674'!$M$40:'16674'!$O$40)+'16674'!$AF$40</f>
        <v>0</v>
      </c>
      <c r="Q40" s="1">
        <f>SUM('16674'!$P$40:'16674'!$P$44)</f>
        <v>0</v>
      </c>
      <c r="R40" s="1">
        <v>7</v>
      </c>
      <c r="S40" s="1">
        <f>SUM('16674'!$P$40:'16674'!$P$44)</f>
        <v>0</v>
      </c>
      <c r="T40" s="7"/>
      <c r="U40" s="7"/>
      <c r="V40" s="7"/>
      <c r="AF40" s="1">
        <f>'16674'!$G$40*IF(E40&lt;&gt;"",'16674'!$F$40,0)</f>
        <v>0</v>
      </c>
    </row>
    <row r="41" spans="2:32" ht="12.75">
      <c r="B41" s="7"/>
      <c r="C41" s="1">
        <f>IF(B41&lt;&gt;"",VLOOKUP(B41,iscritti_16674!$A$2:$G$17,4,FALSE),"")</f>
        <v>0</v>
      </c>
      <c r="D41" s="1">
        <f>IF(B41&lt;&gt;"",VLOOKUP(B41,iscritti_16674!$A$2:$G$17,2,FALSE),"")</f>
        <v>0</v>
      </c>
      <c r="E41" s="1">
        <f>IF(B41&lt;&gt;"",VLOOKUP(B41,iscritti_16674!$A$2:$G$17,3,FALSE),"")</f>
        <v>0</v>
      </c>
      <c r="F41" s="1">
        <f>IF(E41&lt;&gt;"",VLOOKUP(E41,'16674'!$AG$3:'16674'!$AH$12,2,FALSE),"")</f>
        <v>0</v>
      </c>
      <c r="G41" s="1">
        <f>COUNTA('16674'!$H$41:'16674'!$K$41)</f>
        <v>0</v>
      </c>
      <c r="H41" s="8"/>
      <c r="I41" s="8"/>
      <c r="J41" s="8"/>
      <c r="K41" s="8"/>
      <c r="L41" s="9">
        <f>IF('16674'!$G$41&lt;&gt;0,'16674'!$M$41/'16674'!$G$41,"")</f>
        <v>0</v>
      </c>
      <c r="M41" s="1">
        <f>SUM('16674'!$H$41:'16674'!$K$41)</f>
        <v>0</v>
      </c>
      <c r="N41" s="7"/>
      <c r="O41" s="7"/>
      <c r="P41" s="1">
        <f>SUM('16674'!$M$41:'16674'!$O$41)+'16674'!$AF$41</f>
        <v>0</v>
      </c>
      <c r="Q41" s="1">
        <f>SUM('16674'!$P$40:'16674'!$P$44)</f>
        <v>0</v>
      </c>
      <c r="R41" s="1">
        <v>7</v>
      </c>
      <c r="T41" s="7"/>
      <c r="U41" s="7"/>
      <c r="V41" s="7"/>
      <c r="AF41" s="1">
        <f>'16674'!$G$41*IF(E41&lt;&gt;"",'16674'!$F$41,0)</f>
        <v>0</v>
      </c>
    </row>
    <row r="42" spans="2:32" ht="12.75">
      <c r="B42" s="7"/>
      <c r="C42" s="1">
        <f>IF(B42&lt;&gt;"",VLOOKUP(B42,iscritti_16674!$A$2:$G$17,4,FALSE),"")</f>
        <v>0</v>
      </c>
      <c r="D42" s="1">
        <f>IF(B42&lt;&gt;"",VLOOKUP(B42,iscritti_16674!$A$2:$G$17,2,FALSE),"")</f>
        <v>0</v>
      </c>
      <c r="E42" s="1">
        <f>IF(B42&lt;&gt;"",VLOOKUP(B42,iscritti_16674!$A$2:$G$17,3,FALSE),"")</f>
        <v>0</v>
      </c>
      <c r="F42" s="1">
        <f>IF(E42&lt;&gt;"",VLOOKUP(E42,'16674'!$AG$3:'16674'!$AH$12,2,FALSE),"")</f>
        <v>0</v>
      </c>
      <c r="G42" s="1">
        <f>COUNTA('16674'!$H$42:'16674'!$K$42)</f>
        <v>0</v>
      </c>
      <c r="H42" s="8"/>
      <c r="I42" s="8"/>
      <c r="J42" s="8"/>
      <c r="K42" s="8"/>
      <c r="L42" s="9">
        <f>IF('16674'!$G$42&lt;&gt;0,'16674'!$M$42/'16674'!$G$42,"")</f>
        <v>0</v>
      </c>
      <c r="M42" s="1">
        <f>SUM('16674'!$H$42:'16674'!$K$42)</f>
        <v>0</v>
      </c>
      <c r="N42" s="7"/>
      <c r="O42" s="7"/>
      <c r="P42" s="1">
        <f>SUM('16674'!$M$42:'16674'!$O$42)+'16674'!$AF$42</f>
        <v>0</v>
      </c>
      <c r="Q42" s="1">
        <f>SUM('16674'!$P$40:'16674'!$P$44)</f>
        <v>0</v>
      </c>
      <c r="R42" s="1">
        <v>7</v>
      </c>
      <c r="T42" s="7"/>
      <c r="U42" s="7"/>
      <c r="V42" s="7"/>
      <c r="AF42" s="1">
        <f>'16674'!$G$42*IF(E42&lt;&gt;"",'16674'!$F$42,0)</f>
        <v>0</v>
      </c>
    </row>
    <row r="43" spans="2:32" ht="12.75">
      <c r="B43" s="7"/>
      <c r="C43" s="1">
        <f>IF(B43&lt;&gt;"",VLOOKUP(B43,iscritti_16674!$A$2:$G$17,4,FALSE),"")</f>
        <v>0</v>
      </c>
      <c r="D43" s="1">
        <f>IF(B43&lt;&gt;"",VLOOKUP(B43,iscritti_16674!$A$2:$G$17,2,FALSE),"")</f>
        <v>0</v>
      </c>
      <c r="E43" s="1">
        <f>IF(B43&lt;&gt;"",VLOOKUP(B43,iscritti_16674!$A$2:$G$17,3,FALSE),"")</f>
        <v>0</v>
      </c>
      <c r="F43" s="1">
        <f>IF(E43&lt;&gt;"",VLOOKUP(E43,'16674'!$AG$3:'16674'!$AH$12,2,FALSE),"")</f>
        <v>0</v>
      </c>
      <c r="G43" s="1">
        <f>COUNTA('16674'!$H$43:'16674'!$K$43)</f>
        <v>0</v>
      </c>
      <c r="H43" s="8"/>
      <c r="I43" s="8"/>
      <c r="J43" s="8"/>
      <c r="K43" s="8"/>
      <c r="L43" s="9">
        <f>IF('16674'!$G$43&lt;&gt;0,'16674'!$M$43/'16674'!$G$43,"")</f>
        <v>0</v>
      </c>
      <c r="M43" s="1">
        <f>SUM('16674'!$H$43:'16674'!$K$43)</f>
        <v>0</v>
      </c>
      <c r="N43" s="7"/>
      <c r="O43" s="7"/>
      <c r="P43" s="1">
        <f>SUM('16674'!$M$43:'16674'!$O$43)+'16674'!$AF$43</f>
        <v>0</v>
      </c>
      <c r="Q43" s="1">
        <f>SUM('16674'!$P$40:'16674'!$P$44)</f>
        <v>0</v>
      </c>
      <c r="R43" s="1">
        <v>7</v>
      </c>
      <c r="T43" s="7"/>
      <c r="U43" s="7"/>
      <c r="V43" s="7"/>
      <c r="AF43" s="1">
        <f>'16674'!$G$43*IF(E43&lt;&gt;"",'16674'!$F$43,0)</f>
        <v>0</v>
      </c>
    </row>
    <row r="44" spans="2:32" ht="12.75">
      <c r="B44" s="7"/>
      <c r="C44" s="1">
        <f>IF(B44&lt;&gt;"",VLOOKUP(B44,iscritti_16674!$A$2:$G$17,4,FALSE),"")</f>
        <v>0</v>
      </c>
      <c r="D44" s="1">
        <f>IF(B44&lt;&gt;"",VLOOKUP(B44,iscritti_16674!$A$2:$G$17,2,FALSE),"")</f>
        <v>0</v>
      </c>
      <c r="E44" s="1">
        <f>IF(B44&lt;&gt;"",VLOOKUP(B44,iscritti_16674!$A$2:$G$17,3,FALSE),"")</f>
        <v>0</v>
      </c>
      <c r="F44" s="1">
        <f>IF(E44&lt;&gt;"",VLOOKUP(E44,'16674'!$AG$3:'16674'!$AH$12,2,FALSE),"")</f>
        <v>0</v>
      </c>
      <c r="G44" s="1">
        <f>COUNTA('16674'!$H$44:'16674'!$K$44)</f>
        <v>0</v>
      </c>
      <c r="H44" s="8"/>
      <c r="I44" s="8"/>
      <c r="J44" s="8"/>
      <c r="K44" s="8"/>
      <c r="L44" s="9">
        <f>IF('16674'!$G$44&lt;&gt;0,'16674'!$M$44/'16674'!$G$44,"")</f>
        <v>0</v>
      </c>
      <c r="M44" s="1">
        <f>SUM('16674'!$H$44:'16674'!$K$44)</f>
        <v>0</v>
      </c>
      <c r="N44" s="7"/>
      <c r="O44" s="7"/>
      <c r="P44" s="1">
        <f>SUM('16674'!$M$44:'16674'!$O$44)+'16674'!$AF$44</f>
        <v>0</v>
      </c>
      <c r="Q44" s="1">
        <f>SUM('16674'!$P$40:'16674'!$P$44)</f>
        <v>0</v>
      </c>
      <c r="R44" s="1">
        <v>7</v>
      </c>
      <c r="T44" s="7"/>
      <c r="U44" s="7"/>
      <c r="V44" s="7"/>
      <c r="AF44" s="1">
        <f>'16674'!$G$44*IF(E44&lt;&gt;"",'16674'!$F$44,0)</f>
        <v>0</v>
      </c>
    </row>
    <row r="45" spans="1:32" ht="12.75">
      <c r="A45" s="1">
        <v>8</v>
      </c>
      <c r="B45" s="7"/>
      <c r="C45" s="1">
        <f>IF(B45&lt;&gt;"",VLOOKUP(B45,iscritti_16674!$A$2:$G$17,4,FALSE),"")</f>
        <v>0</v>
      </c>
      <c r="D45" s="1">
        <f>IF(B45&lt;&gt;"",VLOOKUP(B45,iscritti_16674!$A$2:$G$17,2,FALSE),"")</f>
        <v>0</v>
      </c>
      <c r="E45" s="1">
        <f>IF(B45&lt;&gt;"",VLOOKUP(B45,iscritti_16674!$A$2:$G$17,3,FALSE),"")</f>
        <v>0</v>
      </c>
      <c r="F45" s="1">
        <f>IF(E45&lt;&gt;"",VLOOKUP(E45,'16674'!$AG$3:'16674'!$AH$12,2,FALSE),"")</f>
        <v>0</v>
      </c>
      <c r="G45" s="1">
        <f>COUNTA('16674'!$H$45:'16674'!$K$45)</f>
        <v>0</v>
      </c>
      <c r="H45" s="8"/>
      <c r="I45" s="8"/>
      <c r="J45" s="8"/>
      <c r="K45" s="8"/>
      <c r="L45" s="9">
        <f>IF('16674'!$G$45&lt;&gt;0,'16674'!$M$45/'16674'!$G$45,"")</f>
        <v>0</v>
      </c>
      <c r="M45" s="1">
        <f>SUM('16674'!$H$45:'16674'!$K$45)</f>
        <v>0</v>
      </c>
      <c r="N45" s="7"/>
      <c r="O45" s="7"/>
      <c r="P45" s="1">
        <f>SUM('16674'!$M$45:'16674'!$O$45)+'16674'!$AF$45</f>
        <v>0</v>
      </c>
      <c r="Q45" s="1">
        <f>SUM('16674'!$P$45:'16674'!$P$49)</f>
        <v>0</v>
      </c>
      <c r="R45" s="1">
        <v>8</v>
      </c>
      <c r="S45" s="1">
        <f>SUM('16674'!$P$45:'16674'!$P$49)</f>
        <v>0</v>
      </c>
      <c r="T45" s="7"/>
      <c r="U45" s="7"/>
      <c r="V45" s="7"/>
      <c r="AF45" s="1">
        <f>'16674'!$G$45*IF(E45&lt;&gt;"",'16674'!$F$45,0)</f>
        <v>0</v>
      </c>
    </row>
    <row r="46" spans="2:32" ht="12.75">
      <c r="B46" s="7"/>
      <c r="C46" s="1">
        <f>IF(B46&lt;&gt;"",VLOOKUP(B46,iscritti_16674!$A$2:$G$17,4,FALSE),"")</f>
        <v>0</v>
      </c>
      <c r="D46" s="1">
        <f>IF(B46&lt;&gt;"",VLOOKUP(B46,iscritti_16674!$A$2:$G$17,2,FALSE),"")</f>
        <v>0</v>
      </c>
      <c r="E46" s="1">
        <f>IF(B46&lt;&gt;"",VLOOKUP(B46,iscritti_16674!$A$2:$G$17,3,FALSE),"")</f>
        <v>0</v>
      </c>
      <c r="F46" s="1">
        <f>IF(E46&lt;&gt;"",VLOOKUP(E46,'16674'!$AG$3:'16674'!$AH$12,2,FALSE),"")</f>
        <v>0</v>
      </c>
      <c r="G46" s="1">
        <f>COUNTA('16674'!$H$46:'16674'!$K$46)</f>
        <v>0</v>
      </c>
      <c r="H46" s="8"/>
      <c r="I46" s="8"/>
      <c r="J46" s="8"/>
      <c r="K46" s="8"/>
      <c r="L46" s="9">
        <f>IF('16674'!$G$46&lt;&gt;0,'16674'!$M$46/'16674'!$G$46,"")</f>
        <v>0</v>
      </c>
      <c r="M46" s="1">
        <f>SUM('16674'!$H$46:'16674'!$K$46)</f>
        <v>0</v>
      </c>
      <c r="N46" s="7"/>
      <c r="O46" s="7"/>
      <c r="P46" s="1">
        <f>SUM('16674'!$M$46:'16674'!$O$46)+'16674'!$AF$46</f>
        <v>0</v>
      </c>
      <c r="Q46" s="1">
        <f>SUM('16674'!$P$45:'16674'!$P$49)</f>
        <v>0</v>
      </c>
      <c r="R46" s="1">
        <v>8</v>
      </c>
      <c r="T46" s="7"/>
      <c r="U46" s="7"/>
      <c r="V46" s="7"/>
      <c r="AF46" s="1">
        <f>'16674'!$G$46*IF(E46&lt;&gt;"",'16674'!$F$46,0)</f>
        <v>0</v>
      </c>
    </row>
    <row r="47" spans="2:32" ht="12.75">
      <c r="B47" s="7"/>
      <c r="C47" s="1">
        <f>IF(B47&lt;&gt;"",VLOOKUP(B47,iscritti_16674!$A$2:$G$17,4,FALSE),"")</f>
        <v>0</v>
      </c>
      <c r="D47" s="1">
        <f>IF(B47&lt;&gt;"",VLOOKUP(B47,iscritti_16674!$A$2:$G$17,2,FALSE),"")</f>
        <v>0</v>
      </c>
      <c r="E47" s="1">
        <f>IF(B47&lt;&gt;"",VLOOKUP(B47,iscritti_16674!$A$2:$G$17,3,FALSE),"")</f>
        <v>0</v>
      </c>
      <c r="F47" s="1">
        <f>IF(E47&lt;&gt;"",VLOOKUP(E47,'16674'!$AG$3:'16674'!$AH$12,2,FALSE),"")</f>
        <v>0</v>
      </c>
      <c r="G47" s="1">
        <f>COUNTA('16674'!$H$47:'16674'!$K$47)</f>
        <v>0</v>
      </c>
      <c r="H47" s="8"/>
      <c r="I47" s="8"/>
      <c r="J47" s="8"/>
      <c r="K47" s="8"/>
      <c r="L47" s="9">
        <f>IF('16674'!$G$47&lt;&gt;0,'16674'!$M$47/'16674'!$G$47,"")</f>
        <v>0</v>
      </c>
      <c r="M47" s="1">
        <f>SUM('16674'!$H$47:'16674'!$K$47)</f>
        <v>0</v>
      </c>
      <c r="N47" s="7"/>
      <c r="O47" s="7"/>
      <c r="P47" s="1">
        <f>SUM('16674'!$M$47:'16674'!$O$47)+'16674'!$AF$47</f>
        <v>0</v>
      </c>
      <c r="Q47" s="1">
        <f>SUM('16674'!$P$45:'16674'!$P$49)</f>
        <v>0</v>
      </c>
      <c r="R47" s="1">
        <v>8</v>
      </c>
      <c r="T47" s="7"/>
      <c r="U47" s="7"/>
      <c r="V47" s="7"/>
      <c r="AF47" s="1">
        <f>'16674'!$G$47*IF(E47&lt;&gt;"",'16674'!$F$47,0)</f>
        <v>0</v>
      </c>
    </row>
    <row r="48" spans="2:32" ht="12.75">
      <c r="B48" s="7"/>
      <c r="C48" s="1">
        <f>IF(B48&lt;&gt;"",VLOOKUP(B48,iscritti_16674!$A$2:$G$17,4,FALSE),"")</f>
        <v>0</v>
      </c>
      <c r="D48" s="1">
        <f>IF(B48&lt;&gt;"",VLOOKUP(B48,iscritti_16674!$A$2:$G$17,2,FALSE),"")</f>
        <v>0</v>
      </c>
      <c r="E48" s="1">
        <f>IF(B48&lt;&gt;"",VLOOKUP(B48,iscritti_16674!$A$2:$G$17,3,FALSE),"")</f>
        <v>0</v>
      </c>
      <c r="F48" s="1">
        <f>IF(E48&lt;&gt;"",VLOOKUP(E48,'16674'!$AG$3:'16674'!$AH$12,2,FALSE),"")</f>
        <v>0</v>
      </c>
      <c r="G48" s="1">
        <f>COUNTA('16674'!$H$48:'16674'!$K$48)</f>
        <v>0</v>
      </c>
      <c r="H48" s="8"/>
      <c r="I48" s="8"/>
      <c r="J48" s="8"/>
      <c r="K48" s="8"/>
      <c r="L48" s="9">
        <f>IF('16674'!$G$48&lt;&gt;0,'16674'!$M$48/'16674'!$G$48,"")</f>
        <v>0</v>
      </c>
      <c r="M48" s="1">
        <f>SUM('16674'!$H$48:'16674'!$K$48)</f>
        <v>0</v>
      </c>
      <c r="N48" s="7"/>
      <c r="O48" s="7"/>
      <c r="P48" s="1">
        <f>SUM('16674'!$M$48:'16674'!$O$48)+'16674'!$AF$48</f>
        <v>0</v>
      </c>
      <c r="Q48" s="1">
        <f>SUM('16674'!$P$45:'16674'!$P$49)</f>
        <v>0</v>
      </c>
      <c r="R48" s="1">
        <v>8</v>
      </c>
      <c r="T48" s="7"/>
      <c r="U48" s="7"/>
      <c r="V48" s="7"/>
      <c r="AF48" s="1">
        <f>'16674'!$G$48*IF(E48&lt;&gt;"",'16674'!$F$48,0)</f>
        <v>0</v>
      </c>
    </row>
    <row r="49" spans="2:32" ht="12.75">
      <c r="B49" s="7"/>
      <c r="C49" s="1">
        <f>IF(B49&lt;&gt;"",VLOOKUP(B49,iscritti_16674!$A$2:$G$17,4,FALSE),"")</f>
        <v>0</v>
      </c>
      <c r="D49" s="1">
        <f>IF(B49&lt;&gt;"",VLOOKUP(B49,iscritti_16674!$A$2:$G$17,2,FALSE),"")</f>
        <v>0</v>
      </c>
      <c r="E49" s="1">
        <f>IF(B49&lt;&gt;"",VLOOKUP(B49,iscritti_16674!$A$2:$G$17,3,FALSE),"")</f>
        <v>0</v>
      </c>
      <c r="F49" s="1">
        <f>IF(E49&lt;&gt;"",VLOOKUP(E49,'16674'!$AG$3:'16674'!$AH$12,2,FALSE),"")</f>
        <v>0</v>
      </c>
      <c r="G49" s="1">
        <f>COUNTA('16674'!$H$49:'16674'!$K$49)</f>
        <v>0</v>
      </c>
      <c r="H49" s="8"/>
      <c r="I49" s="8"/>
      <c r="J49" s="8"/>
      <c r="K49" s="8"/>
      <c r="L49" s="9">
        <f>IF('16674'!$G$49&lt;&gt;0,'16674'!$M$49/'16674'!$G$49,"")</f>
        <v>0</v>
      </c>
      <c r="M49" s="1">
        <f>SUM('16674'!$H$49:'16674'!$K$49)</f>
        <v>0</v>
      </c>
      <c r="N49" s="7"/>
      <c r="O49" s="7"/>
      <c r="P49" s="1">
        <f>SUM('16674'!$M$49:'16674'!$O$49)+'16674'!$AF$49</f>
        <v>0</v>
      </c>
      <c r="Q49" s="1">
        <f>SUM('16674'!$P$45:'16674'!$P$49)</f>
        <v>0</v>
      </c>
      <c r="R49" s="1">
        <v>8</v>
      </c>
      <c r="T49" s="7"/>
      <c r="U49" s="7"/>
      <c r="V49" s="7"/>
      <c r="AF49" s="1">
        <f>'16674'!$G$49*IF(E49&lt;&gt;"",'16674'!$F$49,0)</f>
        <v>0</v>
      </c>
    </row>
    <row r="50" spans="1:32" ht="12.75">
      <c r="A50" s="1">
        <v>9</v>
      </c>
      <c r="B50" s="7"/>
      <c r="C50" s="1">
        <f>IF(B50&lt;&gt;"",VLOOKUP(B50,iscritti_16674!$A$2:$G$17,4,FALSE),"")</f>
        <v>0</v>
      </c>
      <c r="D50" s="1">
        <f>IF(B50&lt;&gt;"",VLOOKUP(B50,iscritti_16674!$A$2:$G$17,2,FALSE),"")</f>
        <v>0</v>
      </c>
      <c r="E50" s="1">
        <f>IF(B50&lt;&gt;"",VLOOKUP(B50,iscritti_16674!$A$2:$G$17,3,FALSE),"")</f>
        <v>0</v>
      </c>
      <c r="F50" s="1">
        <f>IF(E50&lt;&gt;"",VLOOKUP(E50,'16674'!$AG$3:'16674'!$AH$12,2,FALSE),"")</f>
        <v>0</v>
      </c>
      <c r="G50" s="1">
        <f>COUNTA('16674'!$H$50:'16674'!$K$50)</f>
        <v>0</v>
      </c>
      <c r="H50" s="8"/>
      <c r="I50" s="8"/>
      <c r="J50" s="8"/>
      <c r="K50" s="8"/>
      <c r="L50" s="9">
        <f>IF('16674'!$G$50&lt;&gt;0,'16674'!$M$50/'16674'!$G$50,"")</f>
        <v>0</v>
      </c>
      <c r="M50" s="1">
        <f>SUM('16674'!$H$50:'16674'!$K$50)</f>
        <v>0</v>
      </c>
      <c r="N50" s="7"/>
      <c r="O50" s="7"/>
      <c r="P50" s="1">
        <f>SUM('16674'!$M$50:'16674'!$O$50)+'16674'!$AF$50</f>
        <v>0</v>
      </c>
      <c r="Q50" s="1">
        <f>SUM('16674'!$P$50:'16674'!$P$54)</f>
        <v>0</v>
      </c>
      <c r="R50" s="1">
        <v>9</v>
      </c>
      <c r="S50" s="1">
        <f>SUM('16674'!$P$50:'16674'!$P$54)</f>
        <v>0</v>
      </c>
      <c r="T50" s="7"/>
      <c r="U50" s="7"/>
      <c r="V50" s="7"/>
      <c r="AF50" s="1">
        <f>'16674'!$G$50*IF(E50&lt;&gt;"",'16674'!$F$50,0)</f>
        <v>0</v>
      </c>
    </row>
    <row r="51" spans="2:32" ht="12.75">
      <c r="B51" s="7"/>
      <c r="C51" s="1">
        <f>IF(B51&lt;&gt;"",VLOOKUP(B51,iscritti_16674!$A$2:$G$17,4,FALSE),"")</f>
        <v>0</v>
      </c>
      <c r="D51" s="1">
        <f>IF(B51&lt;&gt;"",VLOOKUP(B51,iscritti_16674!$A$2:$G$17,2,FALSE),"")</f>
        <v>0</v>
      </c>
      <c r="E51" s="1">
        <f>IF(B51&lt;&gt;"",VLOOKUP(B51,iscritti_16674!$A$2:$G$17,3,FALSE),"")</f>
        <v>0</v>
      </c>
      <c r="F51" s="1">
        <f>IF(E51&lt;&gt;"",VLOOKUP(E51,'16674'!$AG$3:'16674'!$AH$12,2,FALSE),"")</f>
        <v>0</v>
      </c>
      <c r="G51" s="1">
        <f>COUNTA('16674'!$H$51:'16674'!$K$51)</f>
        <v>0</v>
      </c>
      <c r="H51" s="8"/>
      <c r="I51" s="8"/>
      <c r="J51" s="8"/>
      <c r="K51" s="8"/>
      <c r="L51" s="9">
        <f>IF('16674'!$G$51&lt;&gt;0,'16674'!$M$51/'16674'!$G$51,"")</f>
        <v>0</v>
      </c>
      <c r="M51" s="1">
        <f>SUM('16674'!$H$51:'16674'!$K$51)</f>
        <v>0</v>
      </c>
      <c r="N51" s="7"/>
      <c r="O51" s="7"/>
      <c r="P51" s="1">
        <f>SUM('16674'!$M$51:'16674'!$O$51)+'16674'!$AF$51</f>
        <v>0</v>
      </c>
      <c r="Q51" s="1">
        <f>SUM('16674'!$P$50:'16674'!$P$54)</f>
        <v>0</v>
      </c>
      <c r="R51" s="1">
        <v>9</v>
      </c>
      <c r="T51" s="7"/>
      <c r="U51" s="7"/>
      <c r="V51" s="7"/>
      <c r="AF51" s="1">
        <f>'16674'!$G$51*IF(E51&lt;&gt;"",'16674'!$F$51,0)</f>
        <v>0</v>
      </c>
    </row>
    <row r="52" spans="2:32" ht="12.75">
      <c r="B52" s="7"/>
      <c r="C52" s="1">
        <f>IF(B52&lt;&gt;"",VLOOKUP(B52,iscritti_16674!$A$2:$G$17,4,FALSE),"")</f>
        <v>0</v>
      </c>
      <c r="D52" s="1">
        <f>IF(B52&lt;&gt;"",VLOOKUP(B52,iscritti_16674!$A$2:$G$17,2,FALSE),"")</f>
        <v>0</v>
      </c>
      <c r="E52" s="1">
        <f>IF(B52&lt;&gt;"",VLOOKUP(B52,iscritti_16674!$A$2:$G$17,3,FALSE),"")</f>
        <v>0</v>
      </c>
      <c r="F52" s="1">
        <f>IF(E52&lt;&gt;"",VLOOKUP(E52,'16674'!$AG$3:'16674'!$AH$12,2,FALSE),"")</f>
        <v>0</v>
      </c>
      <c r="G52" s="1">
        <f>COUNTA('16674'!$H$52:'16674'!$K$52)</f>
        <v>0</v>
      </c>
      <c r="H52" s="8"/>
      <c r="I52" s="8"/>
      <c r="J52" s="8"/>
      <c r="K52" s="8"/>
      <c r="L52" s="9">
        <f>IF('16674'!$G$52&lt;&gt;0,'16674'!$M$52/'16674'!$G$52,"")</f>
        <v>0</v>
      </c>
      <c r="M52" s="1">
        <f>SUM('16674'!$H$52:'16674'!$K$52)</f>
        <v>0</v>
      </c>
      <c r="N52" s="7"/>
      <c r="O52" s="7"/>
      <c r="P52" s="1">
        <f>SUM('16674'!$M$52:'16674'!$O$52)+'16674'!$AF$52</f>
        <v>0</v>
      </c>
      <c r="Q52" s="1">
        <f>SUM('16674'!$P$50:'16674'!$P$54)</f>
        <v>0</v>
      </c>
      <c r="R52" s="1">
        <v>9</v>
      </c>
      <c r="T52" s="7"/>
      <c r="U52" s="7"/>
      <c r="V52" s="7"/>
      <c r="AF52" s="1">
        <f>'16674'!$G$52*IF(E52&lt;&gt;"",'16674'!$F$52,0)</f>
        <v>0</v>
      </c>
    </row>
    <row r="53" spans="2:32" ht="12.75">
      <c r="B53" s="7"/>
      <c r="C53" s="1">
        <f>IF(B53&lt;&gt;"",VLOOKUP(B53,iscritti_16674!$A$2:$G$17,4,FALSE),"")</f>
        <v>0</v>
      </c>
      <c r="D53" s="1">
        <f>IF(B53&lt;&gt;"",VLOOKUP(B53,iscritti_16674!$A$2:$G$17,2,FALSE),"")</f>
        <v>0</v>
      </c>
      <c r="E53" s="1">
        <f>IF(B53&lt;&gt;"",VLOOKUP(B53,iscritti_16674!$A$2:$G$17,3,FALSE),"")</f>
        <v>0</v>
      </c>
      <c r="F53" s="1">
        <f>IF(E53&lt;&gt;"",VLOOKUP(E53,'16674'!$AG$3:'16674'!$AH$12,2,FALSE),"")</f>
        <v>0</v>
      </c>
      <c r="G53" s="1">
        <f>COUNTA('16674'!$H$53:'16674'!$K$53)</f>
        <v>0</v>
      </c>
      <c r="H53" s="8"/>
      <c r="I53" s="8"/>
      <c r="J53" s="8"/>
      <c r="K53" s="8"/>
      <c r="L53" s="9">
        <f>IF('16674'!$G$53&lt;&gt;0,'16674'!$M$53/'16674'!$G$53,"")</f>
        <v>0</v>
      </c>
      <c r="M53" s="1">
        <f>SUM('16674'!$H$53:'16674'!$K$53)</f>
        <v>0</v>
      </c>
      <c r="N53" s="7"/>
      <c r="O53" s="7"/>
      <c r="P53" s="1">
        <f>SUM('16674'!$M$53:'16674'!$O$53)+'16674'!$AF$53</f>
        <v>0</v>
      </c>
      <c r="Q53" s="1">
        <f>SUM('16674'!$P$50:'16674'!$P$54)</f>
        <v>0</v>
      </c>
      <c r="R53" s="1">
        <v>9</v>
      </c>
      <c r="T53" s="7"/>
      <c r="U53" s="7"/>
      <c r="V53" s="7"/>
      <c r="AF53" s="1">
        <f>'16674'!$G$53*IF(E53&lt;&gt;"",'16674'!$F$53,0)</f>
        <v>0</v>
      </c>
    </row>
    <row r="54" spans="2:32" ht="12.75">
      <c r="B54" s="7"/>
      <c r="C54" s="1">
        <f>IF(B54&lt;&gt;"",VLOOKUP(B54,iscritti_16674!$A$2:$G$17,4,FALSE),"")</f>
        <v>0</v>
      </c>
      <c r="D54" s="1">
        <f>IF(B54&lt;&gt;"",VLOOKUP(B54,iscritti_16674!$A$2:$G$17,2,FALSE),"")</f>
        <v>0</v>
      </c>
      <c r="E54" s="1">
        <f>IF(B54&lt;&gt;"",VLOOKUP(B54,iscritti_16674!$A$2:$G$17,3,FALSE),"")</f>
        <v>0</v>
      </c>
      <c r="F54" s="1">
        <f>IF(E54&lt;&gt;"",VLOOKUP(E54,'16674'!$AG$3:'16674'!$AH$12,2,FALSE),"")</f>
        <v>0</v>
      </c>
      <c r="G54" s="1">
        <f>COUNTA('16674'!$H$54:'16674'!$K$54)</f>
        <v>0</v>
      </c>
      <c r="H54" s="8"/>
      <c r="I54" s="8"/>
      <c r="J54" s="8"/>
      <c r="K54" s="8"/>
      <c r="L54" s="9">
        <f>IF('16674'!$G$54&lt;&gt;0,'16674'!$M$54/'16674'!$G$54,"")</f>
        <v>0</v>
      </c>
      <c r="M54" s="1">
        <f>SUM('16674'!$H$54:'16674'!$K$54)</f>
        <v>0</v>
      </c>
      <c r="N54" s="7"/>
      <c r="O54" s="7"/>
      <c r="P54" s="1">
        <f>SUM('16674'!$M$54:'16674'!$O$54)+'16674'!$AF$54</f>
        <v>0</v>
      </c>
      <c r="Q54" s="1">
        <f>SUM('16674'!$P$50:'16674'!$P$54)</f>
        <v>0</v>
      </c>
      <c r="R54" s="1">
        <v>9</v>
      </c>
      <c r="T54" s="7"/>
      <c r="U54" s="7"/>
      <c r="V54" s="7"/>
      <c r="AF54" s="1">
        <f>'16674'!$G$54*IF(E54&lt;&gt;"",'16674'!$F$54,0)</f>
        <v>0</v>
      </c>
    </row>
    <row r="55" spans="1:32" ht="12.75">
      <c r="A55" s="1">
        <v>10</v>
      </c>
      <c r="B55" s="7"/>
      <c r="C55" s="1">
        <f>IF(B55&lt;&gt;"",VLOOKUP(B55,iscritti_16674!$A$2:$G$17,4,FALSE),"")</f>
        <v>0</v>
      </c>
      <c r="D55" s="1">
        <f>IF(B55&lt;&gt;"",VLOOKUP(B55,iscritti_16674!$A$2:$G$17,2,FALSE),"")</f>
        <v>0</v>
      </c>
      <c r="E55" s="1">
        <f>IF(B55&lt;&gt;"",VLOOKUP(B55,iscritti_16674!$A$2:$G$17,3,FALSE),"")</f>
        <v>0</v>
      </c>
      <c r="F55" s="1">
        <f>IF(E55&lt;&gt;"",VLOOKUP(E55,'16674'!$AG$3:'16674'!$AH$12,2,FALSE),"")</f>
        <v>0</v>
      </c>
      <c r="G55" s="1">
        <f>COUNTA('16674'!$H$55:'16674'!$K$55)</f>
        <v>0</v>
      </c>
      <c r="H55" s="8"/>
      <c r="I55" s="8"/>
      <c r="J55" s="8"/>
      <c r="K55" s="8"/>
      <c r="L55" s="9">
        <f>IF('16674'!$G$55&lt;&gt;0,'16674'!$M$55/'16674'!$G$55,"")</f>
        <v>0</v>
      </c>
      <c r="M55" s="1">
        <f>SUM('16674'!$H$55:'16674'!$K$55)</f>
        <v>0</v>
      </c>
      <c r="N55" s="7"/>
      <c r="O55" s="7"/>
      <c r="P55" s="1">
        <f>SUM('16674'!$M$55:'16674'!$O$55)+'16674'!$AF$55</f>
        <v>0</v>
      </c>
      <c r="Q55" s="1">
        <f>SUM('16674'!$P$55:'16674'!$P$59)</f>
        <v>0</v>
      </c>
      <c r="R55" s="1">
        <v>10</v>
      </c>
      <c r="S55" s="1">
        <f>SUM('16674'!$P$55:'16674'!$P$59)</f>
        <v>0</v>
      </c>
      <c r="T55" s="7"/>
      <c r="U55" s="7"/>
      <c r="V55" s="7"/>
      <c r="AF55" s="1">
        <f>'16674'!$G$55*IF(E55&lt;&gt;"",'16674'!$F$55,0)</f>
        <v>0</v>
      </c>
    </row>
    <row r="56" spans="2:32" ht="12.75">
      <c r="B56" s="7"/>
      <c r="C56" s="1">
        <f>IF(B56&lt;&gt;"",VLOOKUP(B56,iscritti_16674!$A$2:$G$17,4,FALSE),"")</f>
        <v>0</v>
      </c>
      <c r="D56" s="1">
        <f>IF(B56&lt;&gt;"",VLOOKUP(B56,iscritti_16674!$A$2:$G$17,2,FALSE),"")</f>
        <v>0</v>
      </c>
      <c r="E56" s="1">
        <f>IF(B56&lt;&gt;"",VLOOKUP(B56,iscritti_16674!$A$2:$G$17,3,FALSE),"")</f>
        <v>0</v>
      </c>
      <c r="F56" s="1">
        <f>IF(E56&lt;&gt;"",VLOOKUP(E56,'16674'!$AG$3:'16674'!$AH$12,2,FALSE),"")</f>
        <v>0</v>
      </c>
      <c r="G56" s="1">
        <f>COUNTA('16674'!$H$56:'16674'!$K$56)</f>
        <v>0</v>
      </c>
      <c r="H56" s="8"/>
      <c r="I56" s="8"/>
      <c r="J56" s="8"/>
      <c r="K56" s="8"/>
      <c r="L56" s="9">
        <f>IF('16674'!$G$56&lt;&gt;0,'16674'!$M$56/'16674'!$G$56,"")</f>
        <v>0</v>
      </c>
      <c r="M56" s="1">
        <f>SUM('16674'!$H$56:'16674'!$K$56)</f>
        <v>0</v>
      </c>
      <c r="N56" s="7"/>
      <c r="O56" s="7"/>
      <c r="P56" s="1">
        <f>SUM('16674'!$M$56:'16674'!$O$56)+'16674'!$AF$56</f>
        <v>0</v>
      </c>
      <c r="Q56" s="1">
        <f>SUM('16674'!$P$55:'16674'!$P$59)</f>
        <v>0</v>
      </c>
      <c r="R56" s="1">
        <v>10</v>
      </c>
      <c r="T56" s="7"/>
      <c r="U56" s="7"/>
      <c r="V56" s="7"/>
      <c r="AF56" s="1">
        <f>'16674'!$G$56*IF(E56&lt;&gt;"",'16674'!$F$56,0)</f>
        <v>0</v>
      </c>
    </row>
    <row r="57" spans="2:32" ht="12.75">
      <c r="B57" s="7"/>
      <c r="C57" s="1">
        <f>IF(B57&lt;&gt;"",VLOOKUP(B57,iscritti_16674!$A$2:$G$17,4,FALSE),"")</f>
        <v>0</v>
      </c>
      <c r="D57" s="1">
        <f>IF(B57&lt;&gt;"",VLOOKUP(B57,iscritti_16674!$A$2:$G$17,2,FALSE),"")</f>
        <v>0</v>
      </c>
      <c r="E57" s="1">
        <f>IF(B57&lt;&gt;"",VLOOKUP(B57,iscritti_16674!$A$2:$G$17,3,FALSE),"")</f>
        <v>0</v>
      </c>
      <c r="F57" s="1">
        <f>IF(E57&lt;&gt;"",VLOOKUP(E57,'16674'!$AG$3:'16674'!$AH$12,2,FALSE),"")</f>
        <v>0</v>
      </c>
      <c r="G57" s="1">
        <f>COUNTA('16674'!$H$57:'16674'!$K$57)</f>
        <v>0</v>
      </c>
      <c r="H57" s="8"/>
      <c r="I57" s="8"/>
      <c r="J57" s="8"/>
      <c r="K57" s="8"/>
      <c r="L57" s="9">
        <f>IF('16674'!$G$57&lt;&gt;0,'16674'!$M$57/'16674'!$G$57,"")</f>
        <v>0</v>
      </c>
      <c r="M57" s="1">
        <f>SUM('16674'!$H$57:'16674'!$K$57)</f>
        <v>0</v>
      </c>
      <c r="N57" s="7"/>
      <c r="O57" s="7"/>
      <c r="P57" s="1">
        <f>SUM('16674'!$M$57:'16674'!$O$57)+'16674'!$AF$57</f>
        <v>0</v>
      </c>
      <c r="Q57" s="1">
        <f>SUM('16674'!$P$55:'16674'!$P$59)</f>
        <v>0</v>
      </c>
      <c r="R57" s="1">
        <v>10</v>
      </c>
      <c r="T57" s="7"/>
      <c r="U57" s="7"/>
      <c r="V57" s="7"/>
      <c r="AF57" s="1">
        <f>'16674'!$G$57*IF(E57&lt;&gt;"",'16674'!$F$57,0)</f>
        <v>0</v>
      </c>
    </row>
    <row r="58" spans="2:32" ht="12.75">
      <c r="B58" s="7"/>
      <c r="C58" s="1">
        <f>IF(B58&lt;&gt;"",VLOOKUP(B58,iscritti_16674!$A$2:$G$17,4,FALSE),"")</f>
        <v>0</v>
      </c>
      <c r="D58" s="1">
        <f>IF(B58&lt;&gt;"",VLOOKUP(B58,iscritti_16674!$A$2:$G$17,2,FALSE),"")</f>
        <v>0</v>
      </c>
      <c r="E58" s="1">
        <f>IF(B58&lt;&gt;"",VLOOKUP(B58,iscritti_16674!$A$2:$G$17,3,FALSE),"")</f>
        <v>0</v>
      </c>
      <c r="F58" s="1">
        <f>IF(E58&lt;&gt;"",VLOOKUP(E58,'16674'!$AG$3:'16674'!$AH$12,2,FALSE),"")</f>
        <v>0</v>
      </c>
      <c r="G58" s="1">
        <f>COUNTA('16674'!$H$58:'16674'!$K$58)</f>
        <v>0</v>
      </c>
      <c r="H58" s="8"/>
      <c r="I58" s="8"/>
      <c r="J58" s="8"/>
      <c r="K58" s="8"/>
      <c r="L58" s="9">
        <f>IF('16674'!$G$58&lt;&gt;0,'16674'!$M$58/'16674'!$G$58,"")</f>
        <v>0</v>
      </c>
      <c r="M58" s="1">
        <f>SUM('16674'!$H$58:'16674'!$K$58)</f>
        <v>0</v>
      </c>
      <c r="N58" s="7"/>
      <c r="O58" s="7"/>
      <c r="P58" s="1">
        <f>SUM('16674'!$M$58:'16674'!$O$58)+'16674'!$AF$58</f>
        <v>0</v>
      </c>
      <c r="Q58" s="1">
        <f>SUM('16674'!$P$55:'16674'!$P$59)</f>
        <v>0</v>
      </c>
      <c r="R58" s="1">
        <v>10</v>
      </c>
      <c r="T58" s="7"/>
      <c r="U58" s="7"/>
      <c r="V58" s="7"/>
      <c r="AF58" s="1">
        <f>'16674'!$G$58*IF(E58&lt;&gt;"",'16674'!$F$58,0)</f>
        <v>0</v>
      </c>
    </row>
    <row r="59" spans="2:32" ht="12.75">
      <c r="B59" s="7"/>
      <c r="C59" s="1">
        <f>IF(B59&lt;&gt;"",VLOOKUP(B59,iscritti_16674!$A$2:$G$17,4,FALSE),"")</f>
        <v>0</v>
      </c>
      <c r="D59" s="1">
        <f>IF(B59&lt;&gt;"",VLOOKUP(B59,iscritti_16674!$A$2:$G$17,2,FALSE),"")</f>
        <v>0</v>
      </c>
      <c r="E59" s="1">
        <f>IF(B59&lt;&gt;"",VLOOKUP(B59,iscritti_16674!$A$2:$G$17,3,FALSE),"")</f>
        <v>0</v>
      </c>
      <c r="F59" s="1">
        <f>IF(E59&lt;&gt;"",VLOOKUP(E59,'16674'!$AG$3:'16674'!$AH$12,2,FALSE),"")</f>
        <v>0</v>
      </c>
      <c r="G59" s="1">
        <f>COUNTA('16674'!$H$59:'16674'!$K$59)</f>
        <v>0</v>
      </c>
      <c r="H59" s="8"/>
      <c r="I59" s="8"/>
      <c r="J59" s="8"/>
      <c r="K59" s="8"/>
      <c r="L59" s="9">
        <f>IF('16674'!$G$59&lt;&gt;0,'16674'!$M$59/'16674'!$G$59,"")</f>
        <v>0</v>
      </c>
      <c r="M59" s="1">
        <f>SUM('16674'!$H$59:'16674'!$K$59)</f>
        <v>0</v>
      </c>
      <c r="N59" s="7"/>
      <c r="O59" s="7"/>
      <c r="P59" s="1">
        <f>SUM('16674'!$M$59:'16674'!$O$59)+'16674'!$AF$59</f>
        <v>0</v>
      </c>
      <c r="Q59" s="1">
        <f>SUM('16674'!$P$55:'16674'!$P$59)</f>
        <v>0</v>
      </c>
      <c r="R59" s="1">
        <v>10</v>
      </c>
      <c r="T59" s="7"/>
      <c r="U59" s="7"/>
      <c r="V59" s="7"/>
      <c r="AF59" s="1">
        <f>'16674'!$G$59*IF(E59&lt;&gt;"",'16674'!$F$59,0)</f>
        <v>0</v>
      </c>
    </row>
    <row r="60" spans="1:32" ht="12.75">
      <c r="A60" s="1">
        <v>11</v>
      </c>
      <c r="B60" s="7"/>
      <c r="C60" s="1">
        <f>IF(B60&lt;&gt;"",VLOOKUP(B60,iscritti_16674!$A$2:$G$17,4,FALSE),"")</f>
        <v>0</v>
      </c>
      <c r="D60" s="1">
        <f>IF(B60&lt;&gt;"",VLOOKUP(B60,iscritti_16674!$A$2:$G$17,2,FALSE),"")</f>
        <v>0</v>
      </c>
      <c r="E60" s="1">
        <f>IF(B60&lt;&gt;"",VLOOKUP(B60,iscritti_16674!$A$2:$G$17,3,FALSE),"")</f>
        <v>0</v>
      </c>
      <c r="F60" s="1">
        <f>IF(E60&lt;&gt;"",VLOOKUP(E60,'16674'!$AG$3:'16674'!$AH$12,2,FALSE),"")</f>
        <v>0</v>
      </c>
      <c r="G60" s="1">
        <f>COUNTA('16674'!$H$60:'16674'!$K$60)</f>
        <v>0</v>
      </c>
      <c r="H60" s="8"/>
      <c r="I60" s="8"/>
      <c r="J60" s="8"/>
      <c r="K60" s="8"/>
      <c r="L60" s="9">
        <f>IF('16674'!$G$60&lt;&gt;0,'16674'!$M$60/'16674'!$G$60,"")</f>
        <v>0</v>
      </c>
      <c r="M60" s="1">
        <f>SUM('16674'!$H$60:'16674'!$K$60)</f>
        <v>0</v>
      </c>
      <c r="N60" s="7"/>
      <c r="O60" s="7"/>
      <c r="P60" s="1">
        <f>SUM('16674'!$M$60:'16674'!$O$60)+'16674'!$AF$60</f>
        <v>0</v>
      </c>
      <c r="Q60" s="1">
        <f>SUM('16674'!$P$60:'16674'!$P$64)</f>
        <v>0</v>
      </c>
      <c r="R60" s="1">
        <v>11</v>
      </c>
      <c r="S60" s="1">
        <f>SUM('16674'!$P$60:'16674'!$P$64)</f>
        <v>0</v>
      </c>
      <c r="T60" s="7"/>
      <c r="U60" s="7"/>
      <c r="V60" s="7"/>
      <c r="AF60" s="1">
        <f>'16674'!$G$60*IF(E60&lt;&gt;"",'16674'!$F$60,0)</f>
        <v>0</v>
      </c>
    </row>
    <row r="61" spans="2:32" ht="12.75">
      <c r="B61" s="7"/>
      <c r="C61" s="1">
        <f>IF(B61&lt;&gt;"",VLOOKUP(B61,iscritti_16674!$A$2:$G$17,4,FALSE),"")</f>
        <v>0</v>
      </c>
      <c r="D61" s="1">
        <f>IF(B61&lt;&gt;"",VLOOKUP(B61,iscritti_16674!$A$2:$G$17,2,FALSE),"")</f>
        <v>0</v>
      </c>
      <c r="E61" s="1">
        <f>IF(B61&lt;&gt;"",VLOOKUP(B61,iscritti_16674!$A$2:$G$17,3,FALSE),"")</f>
        <v>0</v>
      </c>
      <c r="F61" s="1">
        <f>IF(E61&lt;&gt;"",VLOOKUP(E61,'16674'!$AG$3:'16674'!$AH$12,2,FALSE),"")</f>
        <v>0</v>
      </c>
      <c r="G61" s="1">
        <f>COUNTA('16674'!$H$61:'16674'!$K$61)</f>
        <v>0</v>
      </c>
      <c r="H61" s="8"/>
      <c r="I61" s="8"/>
      <c r="J61" s="8"/>
      <c r="K61" s="8"/>
      <c r="L61" s="9">
        <f>IF('16674'!$G$61&lt;&gt;0,'16674'!$M$61/'16674'!$G$61,"")</f>
        <v>0</v>
      </c>
      <c r="M61" s="1">
        <f>SUM('16674'!$H$61:'16674'!$K$61)</f>
        <v>0</v>
      </c>
      <c r="N61" s="7"/>
      <c r="O61" s="7"/>
      <c r="P61" s="1">
        <f>SUM('16674'!$M$61:'16674'!$O$61)+'16674'!$AF$61</f>
        <v>0</v>
      </c>
      <c r="Q61" s="1">
        <f>SUM('16674'!$P$60:'16674'!$P$64)</f>
        <v>0</v>
      </c>
      <c r="R61" s="1">
        <v>11</v>
      </c>
      <c r="T61" s="7"/>
      <c r="U61" s="7"/>
      <c r="V61" s="7"/>
      <c r="AF61" s="1">
        <f>'16674'!$G$61*IF(E61&lt;&gt;"",'16674'!$F$61,0)</f>
        <v>0</v>
      </c>
    </row>
    <row r="62" spans="2:32" ht="12.75">
      <c r="B62" s="7"/>
      <c r="C62" s="1">
        <f>IF(B62&lt;&gt;"",VLOOKUP(B62,iscritti_16674!$A$2:$G$17,4,FALSE),"")</f>
        <v>0</v>
      </c>
      <c r="D62" s="1">
        <f>IF(B62&lt;&gt;"",VLOOKUP(B62,iscritti_16674!$A$2:$G$17,2,FALSE),"")</f>
        <v>0</v>
      </c>
      <c r="E62" s="1">
        <f>IF(B62&lt;&gt;"",VLOOKUP(B62,iscritti_16674!$A$2:$G$17,3,FALSE),"")</f>
        <v>0</v>
      </c>
      <c r="F62" s="1">
        <f>IF(E62&lt;&gt;"",VLOOKUP(E62,'16674'!$AG$3:'16674'!$AH$12,2,FALSE),"")</f>
        <v>0</v>
      </c>
      <c r="G62" s="1">
        <f>COUNTA('16674'!$H$62:'16674'!$K$62)</f>
        <v>0</v>
      </c>
      <c r="H62" s="8"/>
      <c r="I62" s="8"/>
      <c r="J62" s="8"/>
      <c r="K62" s="8"/>
      <c r="L62" s="9">
        <f>IF('16674'!$G$62&lt;&gt;0,'16674'!$M$62/'16674'!$G$62,"")</f>
        <v>0</v>
      </c>
      <c r="M62" s="1">
        <f>SUM('16674'!$H$62:'16674'!$K$62)</f>
        <v>0</v>
      </c>
      <c r="N62" s="7"/>
      <c r="O62" s="7"/>
      <c r="P62" s="1">
        <f>SUM('16674'!$M$62:'16674'!$O$62)+'16674'!$AF$62</f>
        <v>0</v>
      </c>
      <c r="Q62" s="1">
        <f>SUM('16674'!$P$60:'16674'!$P$64)</f>
        <v>0</v>
      </c>
      <c r="R62" s="1">
        <v>11</v>
      </c>
      <c r="T62" s="7"/>
      <c r="U62" s="7"/>
      <c r="V62" s="7"/>
      <c r="AF62" s="1">
        <f>'16674'!$G$62*IF(E62&lt;&gt;"",'16674'!$F$62,0)</f>
        <v>0</v>
      </c>
    </row>
    <row r="63" spans="2:32" ht="12.75">
      <c r="B63" s="7"/>
      <c r="C63" s="1">
        <f>IF(B63&lt;&gt;"",VLOOKUP(B63,iscritti_16674!$A$2:$G$17,4,FALSE),"")</f>
        <v>0</v>
      </c>
      <c r="D63" s="1">
        <f>IF(B63&lt;&gt;"",VLOOKUP(B63,iscritti_16674!$A$2:$G$17,2,FALSE),"")</f>
        <v>0</v>
      </c>
      <c r="E63" s="1">
        <f>IF(B63&lt;&gt;"",VLOOKUP(B63,iscritti_16674!$A$2:$G$17,3,FALSE),"")</f>
        <v>0</v>
      </c>
      <c r="F63" s="1">
        <f>IF(E63&lt;&gt;"",VLOOKUP(E63,'16674'!$AG$3:'16674'!$AH$12,2,FALSE),"")</f>
        <v>0</v>
      </c>
      <c r="G63" s="1">
        <f>COUNTA('16674'!$H$63:'16674'!$K$63)</f>
        <v>0</v>
      </c>
      <c r="H63" s="8"/>
      <c r="I63" s="8"/>
      <c r="J63" s="8"/>
      <c r="K63" s="8"/>
      <c r="L63" s="9">
        <f>IF('16674'!$G$63&lt;&gt;0,'16674'!$M$63/'16674'!$G$63,"")</f>
        <v>0</v>
      </c>
      <c r="M63" s="1">
        <f>SUM('16674'!$H$63:'16674'!$K$63)</f>
        <v>0</v>
      </c>
      <c r="N63" s="7"/>
      <c r="O63" s="7"/>
      <c r="P63" s="1">
        <f>SUM('16674'!$M$63:'16674'!$O$63)+'16674'!$AF$63</f>
        <v>0</v>
      </c>
      <c r="Q63" s="1">
        <f>SUM('16674'!$P$60:'16674'!$P$64)</f>
        <v>0</v>
      </c>
      <c r="R63" s="1">
        <v>11</v>
      </c>
      <c r="T63" s="7"/>
      <c r="U63" s="7"/>
      <c r="V63" s="7"/>
      <c r="AF63" s="1">
        <f>'16674'!$G$63*IF(E63&lt;&gt;"",'16674'!$F$63,0)</f>
        <v>0</v>
      </c>
    </row>
    <row r="64" spans="2:32" ht="12.75">
      <c r="B64" s="7"/>
      <c r="C64" s="1">
        <f>IF(B64&lt;&gt;"",VLOOKUP(B64,iscritti_16674!$A$2:$G$17,4,FALSE),"")</f>
        <v>0</v>
      </c>
      <c r="D64" s="1">
        <f>IF(B64&lt;&gt;"",VLOOKUP(B64,iscritti_16674!$A$2:$G$17,2,FALSE),"")</f>
        <v>0</v>
      </c>
      <c r="E64" s="1">
        <f>IF(B64&lt;&gt;"",VLOOKUP(B64,iscritti_16674!$A$2:$G$17,3,FALSE),"")</f>
        <v>0</v>
      </c>
      <c r="F64" s="1">
        <f>IF(E64&lt;&gt;"",VLOOKUP(E64,'16674'!$AG$3:'16674'!$AH$12,2,FALSE),"")</f>
        <v>0</v>
      </c>
      <c r="G64" s="1">
        <f>COUNTA('16674'!$H$64:'16674'!$K$64)</f>
        <v>0</v>
      </c>
      <c r="H64" s="8"/>
      <c r="I64" s="8"/>
      <c r="J64" s="8"/>
      <c r="K64" s="8"/>
      <c r="L64" s="9">
        <f>IF('16674'!$G$64&lt;&gt;0,'16674'!$M$64/'16674'!$G$64,"")</f>
        <v>0</v>
      </c>
      <c r="M64" s="1">
        <f>SUM('16674'!$H$64:'16674'!$K$64)</f>
        <v>0</v>
      </c>
      <c r="N64" s="7"/>
      <c r="O64" s="7"/>
      <c r="P64" s="1">
        <f>SUM('16674'!$M$64:'16674'!$O$64)+'16674'!$AF$64</f>
        <v>0</v>
      </c>
      <c r="Q64" s="1">
        <f>SUM('16674'!$P$60:'16674'!$P$64)</f>
        <v>0</v>
      </c>
      <c r="R64" s="1">
        <v>11</v>
      </c>
      <c r="T64" s="7"/>
      <c r="U64" s="7"/>
      <c r="V64" s="7"/>
      <c r="AF64" s="1">
        <f>'16674'!$G$64*IF(E64&lt;&gt;"",'16674'!$F$64,0)</f>
        <v>0</v>
      </c>
    </row>
    <row r="65" spans="1:32" ht="12.75">
      <c r="A65" s="1">
        <v>12</v>
      </c>
      <c r="B65" s="7"/>
      <c r="C65" s="1">
        <f>IF(B65&lt;&gt;"",VLOOKUP(B65,iscritti_16674!$A$2:$G$17,4,FALSE),"")</f>
        <v>0</v>
      </c>
      <c r="D65" s="1">
        <f>IF(B65&lt;&gt;"",VLOOKUP(B65,iscritti_16674!$A$2:$G$17,2,FALSE),"")</f>
        <v>0</v>
      </c>
      <c r="E65" s="1">
        <f>IF(B65&lt;&gt;"",VLOOKUP(B65,iscritti_16674!$A$2:$G$17,3,FALSE),"")</f>
        <v>0</v>
      </c>
      <c r="F65" s="1">
        <f>IF(E65&lt;&gt;"",VLOOKUP(E65,'16674'!$AG$3:'16674'!$AH$12,2,FALSE),"")</f>
        <v>0</v>
      </c>
      <c r="G65" s="1">
        <f>COUNTA('16674'!$H$65:'16674'!$K$65)</f>
        <v>0</v>
      </c>
      <c r="H65" s="8"/>
      <c r="I65" s="8"/>
      <c r="J65" s="8"/>
      <c r="K65" s="8"/>
      <c r="L65" s="9">
        <f>IF('16674'!$G$65&lt;&gt;0,'16674'!$M$65/'16674'!$G$65,"")</f>
        <v>0</v>
      </c>
      <c r="M65" s="1">
        <f>SUM('16674'!$H$65:'16674'!$K$65)</f>
        <v>0</v>
      </c>
      <c r="N65" s="7"/>
      <c r="O65" s="7"/>
      <c r="P65" s="1">
        <f>SUM('16674'!$M$65:'16674'!$O$65)+'16674'!$AF$65</f>
        <v>0</v>
      </c>
      <c r="Q65" s="1">
        <f>SUM('16674'!$P$65:'16674'!$P$69)</f>
        <v>0</v>
      </c>
      <c r="R65" s="1">
        <v>12</v>
      </c>
      <c r="S65" s="1">
        <f>SUM('16674'!$P$65:'16674'!$P$69)</f>
        <v>0</v>
      </c>
      <c r="T65" s="7"/>
      <c r="U65" s="7"/>
      <c r="V65" s="7"/>
      <c r="AF65" s="1">
        <f>'16674'!$G$65*IF(E65&lt;&gt;"",'16674'!$F$65,0)</f>
        <v>0</v>
      </c>
    </row>
    <row r="66" spans="2:32" ht="12.75">
      <c r="B66" s="7"/>
      <c r="C66" s="1">
        <f>IF(B66&lt;&gt;"",VLOOKUP(B66,iscritti_16674!$A$2:$G$17,4,FALSE),"")</f>
        <v>0</v>
      </c>
      <c r="D66" s="1">
        <f>IF(B66&lt;&gt;"",VLOOKUP(B66,iscritti_16674!$A$2:$G$17,2,FALSE),"")</f>
        <v>0</v>
      </c>
      <c r="E66" s="1">
        <f>IF(B66&lt;&gt;"",VLOOKUP(B66,iscritti_16674!$A$2:$G$17,3,FALSE),"")</f>
        <v>0</v>
      </c>
      <c r="F66" s="1">
        <f>IF(E66&lt;&gt;"",VLOOKUP(E66,'16674'!$AG$3:'16674'!$AH$12,2,FALSE),"")</f>
        <v>0</v>
      </c>
      <c r="G66" s="1">
        <f>COUNTA('16674'!$H$66:'16674'!$K$66)</f>
        <v>0</v>
      </c>
      <c r="H66" s="8"/>
      <c r="I66" s="8"/>
      <c r="J66" s="8"/>
      <c r="K66" s="8"/>
      <c r="L66" s="9">
        <f>IF('16674'!$G$66&lt;&gt;0,'16674'!$M$66/'16674'!$G$66,"")</f>
        <v>0</v>
      </c>
      <c r="M66" s="1">
        <f>SUM('16674'!$H$66:'16674'!$K$66)</f>
        <v>0</v>
      </c>
      <c r="N66" s="7"/>
      <c r="O66" s="7"/>
      <c r="P66" s="1">
        <f>SUM('16674'!$M$66:'16674'!$O$66)+'16674'!$AF$66</f>
        <v>0</v>
      </c>
      <c r="Q66" s="1">
        <f>SUM('16674'!$P$65:'16674'!$P$69)</f>
        <v>0</v>
      </c>
      <c r="R66" s="1">
        <v>12</v>
      </c>
      <c r="T66" s="7"/>
      <c r="U66" s="7"/>
      <c r="V66" s="7"/>
      <c r="AF66" s="1">
        <f>'16674'!$G$66*IF(E66&lt;&gt;"",'16674'!$F$66,0)</f>
        <v>0</v>
      </c>
    </row>
    <row r="67" spans="2:32" ht="12.75">
      <c r="B67" s="7"/>
      <c r="C67" s="1">
        <f>IF(B67&lt;&gt;"",VLOOKUP(B67,iscritti_16674!$A$2:$G$17,4,FALSE),"")</f>
        <v>0</v>
      </c>
      <c r="D67" s="1">
        <f>IF(B67&lt;&gt;"",VLOOKUP(B67,iscritti_16674!$A$2:$G$17,2,FALSE),"")</f>
        <v>0</v>
      </c>
      <c r="E67" s="1">
        <f>IF(B67&lt;&gt;"",VLOOKUP(B67,iscritti_16674!$A$2:$G$17,3,FALSE),"")</f>
        <v>0</v>
      </c>
      <c r="F67" s="1">
        <f>IF(E67&lt;&gt;"",VLOOKUP(E67,'16674'!$AG$3:'16674'!$AH$12,2,FALSE),"")</f>
        <v>0</v>
      </c>
      <c r="G67" s="1">
        <f>COUNTA('16674'!$H$67:'16674'!$K$67)</f>
        <v>0</v>
      </c>
      <c r="H67" s="8"/>
      <c r="I67" s="8"/>
      <c r="J67" s="8"/>
      <c r="K67" s="8"/>
      <c r="L67" s="9">
        <f>IF('16674'!$G$67&lt;&gt;0,'16674'!$M$67/'16674'!$G$67,"")</f>
        <v>0</v>
      </c>
      <c r="M67" s="1">
        <f>SUM('16674'!$H$67:'16674'!$K$67)</f>
        <v>0</v>
      </c>
      <c r="N67" s="7"/>
      <c r="O67" s="7"/>
      <c r="P67" s="1">
        <f>SUM('16674'!$M$67:'16674'!$O$67)+'16674'!$AF$67</f>
        <v>0</v>
      </c>
      <c r="Q67" s="1">
        <f>SUM('16674'!$P$65:'16674'!$P$69)</f>
        <v>0</v>
      </c>
      <c r="R67" s="1">
        <v>12</v>
      </c>
      <c r="T67" s="7"/>
      <c r="U67" s="7"/>
      <c r="V67" s="7"/>
      <c r="AF67" s="1">
        <f>'16674'!$G$67*IF(E67&lt;&gt;"",'16674'!$F$67,0)</f>
        <v>0</v>
      </c>
    </row>
    <row r="68" spans="2:32" ht="12.75">
      <c r="B68" s="7"/>
      <c r="C68" s="1">
        <f>IF(B68&lt;&gt;"",VLOOKUP(B68,iscritti_16674!$A$2:$G$17,4,FALSE),"")</f>
        <v>0</v>
      </c>
      <c r="D68" s="1">
        <f>IF(B68&lt;&gt;"",VLOOKUP(B68,iscritti_16674!$A$2:$G$17,2,FALSE),"")</f>
        <v>0</v>
      </c>
      <c r="E68" s="1">
        <f>IF(B68&lt;&gt;"",VLOOKUP(B68,iscritti_16674!$A$2:$G$17,3,FALSE),"")</f>
        <v>0</v>
      </c>
      <c r="F68" s="1">
        <f>IF(E68&lt;&gt;"",VLOOKUP(E68,'16674'!$AG$3:'16674'!$AH$12,2,FALSE),"")</f>
        <v>0</v>
      </c>
      <c r="G68" s="1">
        <f>COUNTA('16674'!$H$68:'16674'!$K$68)</f>
        <v>0</v>
      </c>
      <c r="H68" s="8"/>
      <c r="I68" s="8"/>
      <c r="J68" s="8"/>
      <c r="K68" s="8"/>
      <c r="L68" s="9">
        <f>IF('16674'!$G$68&lt;&gt;0,'16674'!$M$68/'16674'!$G$68,"")</f>
        <v>0</v>
      </c>
      <c r="M68" s="1">
        <f>SUM('16674'!$H$68:'16674'!$K$68)</f>
        <v>0</v>
      </c>
      <c r="N68" s="7"/>
      <c r="O68" s="7"/>
      <c r="P68" s="1">
        <f>SUM('16674'!$M$68:'16674'!$O$68)+'16674'!$AF$68</f>
        <v>0</v>
      </c>
      <c r="Q68" s="1">
        <f>SUM('16674'!$P$65:'16674'!$P$69)</f>
        <v>0</v>
      </c>
      <c r="R68" s="1">
        <v>12</v>
      </c>
      <c r="T68" s="7"/>
      <c r="U68" s="7"/>
      <c r="V68" s="7"/>
      <c r="AF68" s="1">
        <f>'16674'!$G$68*IF(E68&lt;&gt;"",'16674'!$F$68,0)</f>
        <v>0</v>
      </c>
    </row>
    <row r="69" spans="2:32" ht="12.75">
      <c r="B69" s="7"/>
      <c r="C69" s="1">
        <f>IF(B69&lt;&gt;"",VLOOKUP(B69,iscritti_16674!$A$2:$G$17,4,FALSE),"")</f>
        <v>0</v>
      </c>
      <c r="D69" s="1">
        <f>IF(B69&lt;&gt;"",VLOOKUP(B69,iscritti_16674!$A$2:$G$17,2,FALSE),"")</f>
        <v>0</v>
      </c>
      <c r="E69" s="1">
        <f>IF(B69&lt;&gt;"",VLOOKUP(B69,iscritti_16674!$A$2:$G$17,3,FALSE),"")</f>
        <v>0</v>
      </c>
      <c r="F69" s="1">
        <f>IF(E69&lt;&gt;"",VLOOKUP(E69,'16674'!$AG$3:'16674'!$AH$12,2,FALSE),"")</f>
        <v>0</v>
      </c>
      <c r="G69" s="1">
        <f>COUNTA('16674'!$H$69:'16674'!$K$69)</f>
        <v>0</v>
      </c>
      <c r="H69" s="8"/>
      <c r="I69" s="8"/>
      <c r="J69" s="8"/>
      <c r="K69" s="8"/>
      <c r="L69" s="9">
        <f>IF('16674'!$G$69&lt;&gt;0,'16674'!$M$69/'16674'!$G$69,"")</f>
        <v>0</v>
      </c>
      <c r="M69" s="1">
        <f>SUM('16674'!$H$69:'16674'!$K$69)</f>
        <v>0</v>
      </c>
      <c r="N69" s="7"/>
      <c r="O69" s="7"/>
      <c r="P69" s="1">
        <f>SUM('16674'!$M$69:'16674'!$O$69)+'16674'!$AF$69</f>
        <v>0</v>
      </c>
      <c r="Q69" s="1">
        <f>SUM('16674'!$P$65:'16674'!$P$69)</f>
        <v>0</v>
      </c>
      <c r="R69" s="1">
        <v>12</v>
      </c>
      <c r="T69" s="7"/>
      <c r="U69" s="7"/>
      <c r="V69" s="7"/>
      <c r="AF69" s="1">
        <f>'16674'!$G$69*IF(E69&lt;&gt;"",'16674'!$F$69,0)</f>
        <v>0</v>
      </c>
    </row>
    <row r="70" spans="1:32" ht="12.75">
      <c r="A70" s="1">
        <v>13</v>
      </c>
      <c r="B70" s="7"/>
      <c r="C70" s="1">
        <f>IF(B70&lt;&gt;"",VLOOKUP(B70,iscritti_16674!$A$2:$G$17,4,FALSE),"")</f>
        <v>0</v>
      </c>
      <c r="D70" s="1">
        <f>IF(B70&lt;&gt;"",VLOOKUP(B70,iscritti_16674!$A$2:$G$17,2,FALSE),"")</f>
        <v>0</v>
      </c>
      <c r="E70" s="1">
        <f>IF(B70&lt;&gt;"",VLOOKUP(B70,iscritti_16674!$A$2:$G$17,3,FALSE),"")</f>
        <v>0</v>
      </c>
      <c r="F70" s="1">
        <f>IF(E70&lt;&gt;"",VLOOKUP(E70,'16674'!$AG$3:'16674'!$AH$12,2,FALSE),"")</f>
        <v>0</v>
      </c>
      <c r="G70" s="1">
        <f>COUNTA('16674'!$H$70:'16674'!$K$70)</f>
        <v>0</v>
      </c>
      <c r="H70" s="8"/>
      <c r="I70" s="8"/>
      <c r="J70" s="8"/>
      <c r="K70" s="8"/>
      <c r="L70" s="9">
        <f>IF('16674'!$G$70&lt;&gt;0,'16674'!$M$70/'16674'!$G$70,"")</f>
        <v>0</v>
      </c>
      <c r="M70" s="1">
        <f>SUM('16674'!$H$70:'16674'!$K$70)</f>
        <v>0</v>
      </c>
      <c r="N70" s="7"/>
      <c r="O70" s="7"/>
      <c r="P70" s="1">
        <f>SUM('16674'!$M$70:'16674'!$O$70)+'16674'!$AF$70</f>
        <v>0</v>
      </c>
      <c r="Q70" s="1">
        <f>SUM('16674'!$P$70:'16674'!$P$74)</f>
        <v>0</v>
      </c>
      <c r="R70" s="1">
        <v>13</v>
      </c>
      <c r="S70" s="1">
        <f>SUM('16674'!$P$70:'16674'!$P$74)</f>
        <v>0</v>
      </c>
      <c r="T70" s="7"/>
      <c r="U70" s="7"/>
      <c r="V70" s="7"/>
      <c r="AF70" s="1">
        <f>'16674'!$G$70*IF(E70&lt;&gt;"",'16674'!$F$70,0)</f>
        <v>0</v>
      </c>
    </row>
    <row r="71" spans="2:32" ht="12.75">
      <c r="B71" s="7"/>
      <c r="C71" s="1">
        <f>IF(B71&lt;&gt;"",VLOOKUP(B71,iscritti_16674!$A$2:$G$17,4,FALSE),"")</f>
        <v>0</v>
      </c>
      <c r="D71" s="1">
        <f>IF(B71&lt;&gt;"",VLOOKUP(B71,iscritti_16674!$A$2:$G$17,2,FALSE),"")</f>
        <v>0</v>
      </c>
      <c r="E71" s="1">
        <f>IF(B71&lt;&gt;"",VLOOKUP(B71,iscritti_16674!$A$2:$G$17,3,FALSE),"")</f>
        <v>0</v>
      </c>
      <c r="F71" s="1">
        <f>IF(E71&lt;&gt;"",VLOOKUP(E71,'16674'!$AG$3:'16674'!$AH$12,2,FALSE),"")</f>
        <v>0</v>
      </c>
      <c r="G71" s="1">
        <f>COUNTA('16674'!$H$71:'16674'!$K$71)</f>
        <v>0</v>
      </c>
      <c r="H71" s="8"/>
      <c r="I71" s="8"/>
      <c r="J71" s="8"/>
      <c r="K71" s="8"/>
      <c r="L71" s="9">
        <f>IF('16674'!$G$71&lt;&gt;0,'16674'!$M$71/'16674'!$G$71,"")</f>
        <v>0</v>
      </c>
      <c r="M71" s="1">
        <f>SUM('16674'!$H$71:'16674'!$K$71)</f>
        <v>0</v>
      </c>
      <c r="N71" s="7"/>
      <c r="O71" s="7"/>
      <c r="P71" s="1">
        <f>SUM('16674'!$M$71:'16674'!$O$71)+'16674'!$AF$71</f>
        <v>0</v>
      </c>
      <c r="Q71" s="1">
        <f>SUM('16674'!$P$70:'16674'!$P$74)</f>
        <v>0</v>
      </c>
      <c r="R71" s="1">
        <v>13</v>
      </c>
      <c r="T71" s="7"/>
      <c r="U71" s="7"/>
      <c r="V71" s="7"/>
      <c r="AF71" s="1">
        <f>'16674'!$G$71*IF(E71&lt;&gt;"",'16674'!$F$71,0)</f>
        <v>0</v>
      </c>
    </row>
    <row r="72" spans="2:32" ht="12.75">
      <c r="B72" s="7"/>
      <c r="C72" s="1">
        <f>IF(B72&lt;&gt;"",VLOOKUP(B72,iscritti_16674!$A$2:$G$17,4,FALSE),"")</f>
        <v>0</v>
      </c>
      <c r="D72" s="1">
        <f>IF(B72&lt;&gt;"",VLOOKUP(B72,iscritti_16674!$A$2:$G$17,2,FALSE),"")</f>
        <v>0</v>
      </c>
      <c r="E72" s="1">
        <f>IF(B72&lt;&gt;"",VLOOKUP(B72,iscritti_16674!$A$2:$G$17,3,FALSE),"")</f>
        <v>0</v>
      </c>
      <c r="F72" s="1">
        <f>IF(E72&lt;&gt;"",VLOOKUP(E72,'16674'!$AG$3:'16674'!$AH$12,2,FALSE),"")</f>
        <v>0</v>
      </c>
      <c r="G72" s="1">
        <f>COUNTA('16674'!$H$72:'16674'!$K$72)</f>
        <v>0</v>
      </c>
      <c r="H72" s="8"/>
      <c r="I72" s="8"/>
      <c r="J72" s="8"/>
      <c r="K72" s="8"/>
      <c r="L72" s="9">
        <f>IF('16674'!$G$72&lt;&gt;0,'16674'!$M$72/'16674'!$G$72,"")</f>
        <v>0</v>
      </c>
      <c r="M72" s="1">
        <f>SUM('16674'!$H$72:'16674'!$K$72)</f>
        <v>0</v>
      </c>
      <c r="N72" s="7"/>
      <c r="O72" s="7"/>
      <c r="P72" s="1">
        <f>SUM('16674'!$M$72:'16674'!$O$72)+'16674'!$AF$72</f>
        <v>0</v>
      </c>
      <c r="Q72" s="1">
        <f>SUM('16674'!$P$70:'16674'!$P$74)</f>
        <v>0</v>
      </c>
      <c r="R72" s="1">
        <v>13</v>
      </c>
      <c r="T72" s="7"/>
      <c r="U72" s="7"/>
      <c r="V72" s="7"/>
      <c r="AF72" s="1">
        <f>'16674'!$G$72*IF(E72&lt;&gt;"",'16674'!$F$72,0)</f>
        <v>0</v>
      </c>
    </row>
    <row r="73" spans="2:32" ht="12.75">
      <c r="B73" s="7"/>
      <c r="C73" s="1">
        <f>IF(B73&lt;&gt;"",VLOOKUP(B73,iscritti_16674!$A$2:$G$17,4,FALSE),"")</f>
        <v>0</v>
      </c>
      <c r="D73" s="1">
        <f>IF(B73&lt;&gt;"",VLOOKUP(B73,iscritti_16674!$A$2:$G$17,2,FALSE),"")</f>
        <v>0</v>
      </c>
      <c r="E73" s="1">
        <f>IF(B73&lt;&gt;"",VLOOKUP(B73,iscritti_16674!$A$2:$G$17,3,FALSE),"")</f>
        <v>0</v>
      </c>
      <c r="F73" s="1">
        <f>IF(E73&lt;&gt;"",VLOOKUP(E73,'16674'!$AG$3:'16674'!$AH$12,2,FALSE),"")</f>
        <v>0</v>
      </c>
      <c r="G73" s="1">
        <f>COUNTA('16674'!$H$73:'16674'!$K$73)</f>
        <v>0</v>
      </c>
      <c r="H73" s="8"/>
      <c r="I73" s="8"/>
      <c r="J73" s="8"/>
      <c r="K73" s="8"/>
      <c r="L73" s="9">
        <f>IF('16674'!$G$73&lt;&gt;0,'16674'!$M$73/'16674'!$G$73,"")</f>
        <v>0</v>
      </c>
      <c r="M73" s="1">
        <f>SUM('16674'!$H$73:'16674'!$K$73)</f>
        <v>0</v>
      </c>
      <c r="N73" s="7"/>
      <c r="O73" s="7"/>
      <c r="P73" s="1">
        <f>SUM('16674'!$M$73:'16674'!$O$73)+'16674'!$AF$73</f>
        <v>0</v>
      </c>
      <c r="Q73" s="1">
        <f>SUM('16674'!$P$70:'16674'!$P$74)</f>
        <v>0</v>
      </c>
      <c r="R73" s="1">
        <v>13</v>
      </c>
      <c r="T73" s="7"/>
      <c r="U73" s="7"/>
      <c r="V73" s="7"/>
      <c r="AF73" s="1">
        <f>'16674'!$G$73*IF(E73&lt;&gt;"",'16674'!$F$73,0)</f>
        <v>0</v>
      </c>
    </row>
    <row r="74" spans="2:32" ht="12.75">
      <c r="B74" s="7"/>
      <c r="C74" s="1">
        <f>IF(B74&lt;&gt;"",VLOOKUP(B74,iscritti_16674!$A$2:$G$17,4,FALSE),"")</f>
        <v>0</v>
      </c>
      <c r="D74" s="1">
        <f>IF(B74&lt;&gt;"",VLOOKUP(B74,iscritti_16674!$A$2:$G$17,2,FALSE),"")</f>
        <v>0</v>
      </c>
      <c r="E74" s="1">
        <f>IF(B74&lt;&gt;"",VLOOKUP(B74,iscritti_16674!$A$2:$G$17,3,FALSE),"")</f>
        <v>0</v>
      </c>
      <c r="F74" s="1">
        <f>IF(E74&lt;&gt;"",VLOOKUP(E74,'16674'!$AG$3:'16674'!$AH$12,2,FALSE),"")</f>
        <v>0</v>
      </c>
      <c r="G74" s="1">
        <f>COUNTA('16674'!$H$74:'16674'!$K$74)</f>
        <v>0</v>
      </c>
      <c r="H74" s="8"/>
      <c r="I74" s="8"/>
      <c r="J74" s="8"/>
      <c r="K74" s="8"/>
      <c r="L74" s="9">
        <f>IF('16674'!$G$74&lt;&gt;0,'16674'!$M$74/'16674'!$G$74,"")</f>
        <v>0</v>
      </c>
      <c r="M74" s="1">
        <f>SUM('16674'!$H$74:'16674'!$K$74)</f>
        <v>0</v>
      </c>
      <c r="N74" s="7"/>
      <c r="O74" s="7"/>
      <c r="P74" s="1">
        <f>SUM('16674'!$M$74:'16674'!$O$74)+'16674'!$AF$74</f>
        <v>0</v>
      </c>
      <c r="Q74" s="1">
        <f>SUM('16674'!$P$70:'16674'!$P$74)</f>
        <v>0</v>
      </c>
      <c r="R74" s="1">
        <v>13</v>
      </c>
      <c r="T74" s="7"/>
      <c r="U74" s="7"/>
      <c r="V74" s="7"/>
      <c r="AF74" s="1">
        <f>'16674'!$G$74*IF(E74&lt;&gt;"",'16674'!$F$74,0)</f>
        <v>0</v>
      </c>
    </row>
    <row r="75" spans="1:32" ht="12.75">
      <c r="A75" s="1">
        <v>14</v>
      </c>
      <c r="B75" s="7"/>
      <c r="C75" s="1">
        <f>IF(B75&lt;&gt;"",VLOOKUP(B75,iscritti_16674!$A$2:$G$17,4,FALSE),"")</f>
        <v>0</v>
      </c>
      <c r="D75" s="1">
        <f>IF(B75&lt;&gt;"",VLOOKUP(B75,iscritti_16674!$A$2:$G$17,2,FALSE),"")</f>
        <v>0</v>
      </c>
      <c r="E75" s="1">
        <f>IF(B75&lt;&gt;"",VLOOKUP(B75,iscritti_16674!$A$2:$G$17,3,FALSE),"")</f>
        <v>0</v>
      </c>
      <c r="F75" s="1">
        <f>IF(E75&lt;&gt;"",VLOOKUP(E75,'16674'!$AG$3:'16674'!$AH$12,2,FALSE),"")</f>
        <v>0</v>
      </c>
      <c r="G75" s="1">
        <f>COUNTA('16674'!$H$75:'16674'!$K$75)</f>
        <v>0</v>
      </c>
      <c r="H75" s="8"/>
      <c r="I75" s="8"/>
      <c r="J75" s="8"/>
      <c r="K75" s="8"/>
      <c r="L75" s="9">
        <f>IF('16674'!$G$75&lt;&gt;0,'16674'!$M$75/'16674'!$G$75,"")</f>
        <v>0</v>
      </c>
      <c r="M75" s="1">
        <f>SUM('16674'!$H$75:'16674'!$K$75)</f>
        <v>0</v>
      </c>
      <c r="N75" s="7"/>
      <c r="O75" s="7"/>
      <c r="P75" s="1">
        <f>SUM('16674'!$M$75:'16674'!$O$75)+'16674'!$AF$75</f>
        <v>0</v>
      </c>
      <c r="Q75" s="1">
        <f>SUM('16674'!$P$75:'16674'!$P$79)</f>
        <v>0</v>
      </c>
      <c r="R75" s="1">
        <v>14</v>
      </c>
      <c r="S75" s="1">
        <f>SUM('16674'!$P$75:'16674'!$P$79)</f>
        <v>0</v>
      </c>
      <c r="T75" s="7"/>
      <c r="U75" s="7"/>
      <c r="V75" s="7"/>
      <c r="AF75" s="1">
        <f>'16674'!$G$75*IF(E75&lt;&gt;"",'16674'!$F$75,0)</f>
        <v>0</v>
      </c>
    </row>
    <row r="76" spans="2:32" ht="12.75">
      <c r="B76" s="7"/>
      <c r="C76" s="1">
        <f>IF(B76&lt;&gt;"",VLOOKUP(B76,iscritti_16674!$A$2:$G$17,4,FALSE),"")</f>
        <v>0</v>
      </c>
      <c r="D76" s="1">
        <f>IF(B76&lt;&gt;"",VLOOKUP(B76,iscritti_16674!$A$2:$G$17,2,FALSE),"")</f>
        <v>0</v>
      </c>
      <c r="E76" s="1">
        <f>IF(B76&lt;&gt;"",VLOOKUP(B76,iscritti_16674!$A$2:$G$17,3,FALSE),"")</f>
        <v>0</v>
      </c>
      <c r="F76" s="1">
        <f>IF(E76&lt;&gt;"",VLOOKUP(E76,'16674'!$AG$3:'16674'!$AH$12,2,FALSE),"")</f>
        <v>0</v>
      </c>
      <c r="G76" s="1">
        <f>COUNTA('16674'!$H$76:'16674'!$K$76)</f>
        <v>0</v>
      </c>
      <c r="H76" s="8"/>
      <c r="I76" s="8"/>
      <c r="J76" s="8"/>
      <c r="K76" s="8"/>
      <c r="L76" s="9">
        <f>IF('16674'!$G$76&lt;&gt;0,'16674'!$M$76/'16674'!$G$76,"")</f>
        <v>0</v>
      </c>
      <c r="M76" s="1">
        <f>SUM('16674'!$H$76:'16674'!$K$76)</f>
        <v>0</v>
      </c>
      <c r="N76" s="7"/>
      <c r="O76" s="7"/>
      <c r="P76" s="1">
        <f>SUM('16674'!$M$76:'16674'!$O$76)+'16674'!$AF$76</f>
        <v>0</v>
      </c>
      <c r="Q76" s="1">
        <f>SUM('16674'!$P$75:'16674'!$P$79)</f>
        <v>0</v>
      </c>
      <c r="R76" s="1">
        <v>14</v>
      </c>
      <c r="T76" s="7"/>
      <c r="U76" s="7"/>
      <c r="V76" s="7"/>
      <c r="AF76" s="1">
        <f>'16674'!$G$76*IF(E76&lt;&gt;"",'16674'!$F$76,0)</f>
        <v>0</v>
      </c>
    </row>
    <row r="77" spans="2:32" ht="12.75">
      <c r="B77" s="7"/>
      <c r="C77" s="1">
        <f>IF(B77&lt;&gt;"",VLOOKUP(B77,iscritti_16674!$A$2:$G$17,4,FALSE),"")</f>
        <v>0</v>
      </c>
      <c r="D77" s="1">
        <f>IF(B77&lt;&gt;"",VLOOKUP(B77,iscritti_16674!$A$2:$G$17,2,FALSE),"")</f>
        <v>0</v>
      </c>
      <c r="E77" s="1">
        <f>IF(B77&lt;&gt;"",VLOOKUP(B77,iscritti_16674!$A$2:$G$17,3,FALSE),"")</f>
        <v>0</v>
      </c>
      <c r="F77" s="1">
        <f>IF(E77&lt;&gt;"",VLOOKUP(E77,'16674'!$AG$3:'16674'!$AH$12,2,FALSE),"")</f>
        <v>0</v>
      </c>
      <c r="G77" s="1">
        <f>COUNTA('16674'!$H$77:'16674'!$K$77)</f>
        <v>0</v>
      </c>
      <c r="H77" s="8"/>
      <c r="I77" s="8"/>
      <c r="J77" s="8"/>
      <c r="K77" s="8"/>
      <c r="L77" s="9">
        <f>IF('16674'!$G$77&lt;&gt;0,'16674'!$M$77/'16674'!$G$77,"")</f>
        <v>0</v>
      </c>
      <c r="M77" s="1">
        <f>SUM('16674'!$H$77:'16674'!$K$77)</f>
        <v>0</v>
      </c>
      <c r="N77" s="7"/>
      <c r="O77" s="7"/>
      <c r="P77" s="1">
        <f>SUM('16674'!$M$77:'16674'!$O$77)+'16674'!$AF$77</f>
        <v>0</v>
      </c>
      <c r="Q77" s="1">
        <f>SUM('16674'!$P$75:'16674'!$P$79)</f>
        <v>0</v>
      </c>
      <c r="R77" s="1">
        <v>14</v>
      </c>
      <c r="T77" s="7"/>
      <c r="U77" s="7"/>
      <c r="V77" s="7"/>
      <c r="AF77" s="1">
        <f>'16674'!$G$77*IF(E77&lt;&gt;"",'16674'!$F$77,0)</f>
        <v>0</v>
      </c>
    </row>
    <row r="78" spans="2:32" ht="12.75">
      <c r="B78" s="7"/>
      <c r="C78" s="1">
        <f>IF(B78&lt;&gt;"",VLOOKUP(B78,iscritti_16674!$A$2:$G$17,4,FALSE),"")</f>
        <v>0</v>
      </c>
      <c r="D78" s="1">
        <f>IF(B78&lt;&gt;"",VLOOKUP(B78,iscritti_16674!$A$2:$G$17,2,FALSE),"")</f>
        <v>0</v>
      </c>
      <c r="E78" s="1">
        <f>IF(B78&lt;&gt;"",VLOOKUP(B78,iscritti_16674!$A$2:$G$17,3,FALSE),"")</f>
        <v>0</v>
      </c>
      <c r="F78" s="1">
        <f>IF(E78&lt;&gt;"",VLOOKUP(E78,'16674'!$AG$3:'16674'!$AH$12,2,FALSE),"")</f>
        <v>0</v>
      </c>
      <c r="G78" s="1">
        <f>COUNTA('16674'!$H$78:'16674'!$K$78)</f>
        <v>0</v>
      </c>
      <c r="H78" s="8"/>
      <c r="I78" s="8"/>
      <c r="J78" s="8"/>
      <c r="K78" s="8"/>
      <c r="L78" s="9">
        <f>IF('16674'!$G$78&lt;&gt;0,'16674'!$M$78/'16674'!$G$78,"")</f>
        <v>0</v>
      </c>
      <c r="M78" s="1">
        <f>SUM('16674'!$H$78:'16674'!$K$78)</f>
        <v>0</v>
      </c>
      <c r="N78" s="7"/>
      <c r="O78" s="7"/>
      <c r="P78" s="1">
        <f>SUM('16674'!$M$78:'16674'!$O$78)+'16674'!$AF$78</f>
        <v>0</v>
      </c>
      <c r="Q78" s="1">
        <f>SUM('16674'!$P$75:'16674'!$P$79)</f>
        <v>0</v>
      </c>
      <c r="R78" s="1">
        <v>14</v>
      </c>
      <c r="T78" s="7"/>
      <c r="U78" s="7"/>
      <c r="V78" s="7"/>
      <c r="AF78" s="1">
        <f>'16674'!$G$78*IF(E78&lt;&gt;"",'16674'!$F$78,0)</f>
        <v>0</v>
      </c>
    </row>
    <row r="79" spans="2:32" ht="12.75">
      <c r="B79" s="7"/>
      <c r="C79" s="1">
        <f>IF(B79&lt;&gt;"",VLOOKUP(B79,iscritti_16674!$A$2:$G$17,4,FALSE),"")</f>
        <v>0</v>
      </c>
      <c r="D79" s="1">
        <f>IF(B79&lt;&gt;"",VLOOKUP(B79,iscritti_16674!$A$2:$G$17,2,FALSE),"")</f>
        <v>0</v>
      </c>
      <c r="E79" s="1">
        <f>IF(B79&lt;&gt;"",VLOOKUP(B79,iscritti_16674!$A$2:$G$17,3,FALSE),"")</f>
        <v>0</v>
      </c>
      <c r="F79" s="1">
        <f>IF(E79&lt;&gt;"",VLOOKUP(E79,'16674'!$AG$3:'16674'!$AH$12,2,FALSE),"")</f>
        <v>0</v>
      </c>
      <c r="G79" s="1">
        <f>COUNTA('16674'!$H$79:'16674'!$K$79)</f>
        <v>0</v>
      </c>
      <c r="H79" s="8"/>
      <c r="I79" s="8"/>
      <c r="J79" s="8"/>
      <c r="K79" s="8"/>
      <c r="L79" s="9">
        <f>IF('16674'!$G$79&lt;&gt;0,'16674'!$M$79/'16674'!$G$79,"")</f>
        <v>0</v>
      </c>
      <c r="M79" s="1">
        <f>SUM('16674'!$H$79:'16674'!$K$79)</f>
        <v>0</v>
      </c>
      <c r="N79" s="7"/>
      <c r="O79" s="7"/>
      <c r="P79" s="1">
        <f>SUM('16674'!$M$79:'16674'!$O$79)+'16674'!$AF$79</f>
        <v>0</v>
      </c>
      <c r="Q79" s="1">
        <f>SUM('16674'!$P$75:'16674'!$P$79)</f>
        <v>0</v>
      </c>
      <c r="R79" s="1">
        <v>14</v>
      </c>
      <c r="T79" s="7"/>
      <c r="U79" s="7"/>
      <c r="V79" s="7"/>
      <c r="AF79" s="1">
        <f>'16674'!$G$79*IF(E79&lt;&gt;"",'16674'!$F$79,0)</f>
        <v>0</v>
      </c>
    </row>
    <row r="80" spans="1:32" ht="12.75">
      <c r="A80" s="1">
        <v>15</v>
      </c>
      <c r="B80" s="7"/>
      <c r="C80" s="1">
        <f>IF(B80&lt;&gt;"",VLOOKUP(B80,iscritti_16674!$A$2:$G$17,4,FALSE),"")</f>
        <v>0</v>
      </c>
      <c r="D80" s="1">
        <f>IF(B80&lt;&gt;"",VLOOKUP(B80,iscritti_16674!$A$2:$G$17,2,FALSE),"")</f>
        <v>0</v>
      </c>
      <c r="E80" s="1">
        <f>IF(B80&lt;&gt;"",VLOOKUP(B80,iscritti_16674!$A$2:$G$17,3,FALSE),"")</f>
        <v>0</v>
      </c>
      <c r="F80" s="1">
        <f>IF(E80&lt;&gt;"",VLOOKUP(E80,'16674'!$AG$3:'16674'!$AH$12,2,FALSE),"")</f>
        <v>0</v>
      </c>
      <c r="G80" s="1">
        <f>COUNTA('16674'!$H$80:'16674'!$K$80)</f>
        <v>0</v>
      </c>
      <c r="H80" s="8"/>
      <c r="I80" s="8"/>
      <c r="J80" s="8"/>
      <c r="K80" s="8"/>
      <c r="L80" s="9">
        <f>IF('16674'!$G$80&lt;&gt;0,'16674'!$M$80/'16674'!$G$80,"")</f>
        <v>0</v>
      </c>
      <c r="M80" s="1">
        <f>SUM('16674'!$H$80:'16674'!$K$80)</f>
        <v>0</v>
      </c>
      <c r="N80" s="7"/>
      <c r="O80" s="7"/>
      <c r="P80" s="1">
        <f>SUM('16674'!$M$80:'16674'!$O$80)+'16674'!$AF$80</f>
        <v>0</v>
      </c>
      <c r="Q80" s="1">
        <f>SUM('16674'!$P$80:'16674'!$P$84)</f>
        <v>0</v>
      </c>
      <c r="R80" s="1">
        <v>15</v>
      </c>
      <c r="S80" s="1">
        <f>SUM('16674'!$P$80:'16674'!$P$84)</f>
        <v>0</v>
      </c>
      <c r="T80" s="7"/>
      <c r="U80" s="7"/>
      <c r="V80" s="7"/>
      <c r="AF80" s="1">
        <f>'16674'!$G$80*IF(E80&lt;&gt;"",'16674'!$F$80,0)</f>
        <v>0</v>
      </c>
    </row>
    <row r="81" spans="2:32" ht="12.75">
      <c r="B81" s="7"/>
      <c r="C81" s="1">
        <f>IF(B81&lt;&gt;"",VLOOKUP(B81,iscritti_16674!$A$2:$G$17,4,FALSE),"")</f>
        <v>0</v>
      </c>
      <c r="D81" s="1">
        <f>IF(B81&lt;&gt;"",VLOOKUP(B81,iscritti_16674!$A$2:$G$17,2,FALSE),"")</f>
        <v>0</v>
      </c>
      <c r="E81" s="1">
        <f>IF(B81&lt;&gt;"",VLOOKUP(B81,iscritti_16674!$A$2:$G$17,3,FALSE),"")</f>
        <v>0</v>
      </c>
      <c r="F81" s="1">
        <f>IF(E81&lt;&gt;"",VLOOKUP(E81,'16674'!$AG$3:'16674'!$AH$12,2,FALSE),"")</f>
        <v>0</v>
      </c>
      <c r="G81" s="1">
        <f>COUNTA('16674'!$H$81:'16674'!$K$81)</f>
        <v>0</v>
      </c>
      <c r="H81" s="8"/>
      <c r="I81" s="8"/>
      <c r="J81" s="8"/>
      <c r="K81" s="8"/>
      <c r="L81" s="9">
        <f>IF('16674'!$G$81&lt;&gt;0,'16674'!$M$81/'16674'!$G$81,"")</f>
        <v>0</v>
      </c>
      <c r="M81" s="1">
        <f>SUM('16674'!$H$81:'16674'!$K$81)</f>
        <v>0</v>
      </c>
      <c r="N81" s="7"/>
      <c r="O81" s="7"/>
      <c r="P81" s="1">
        <f>SUM('16674'!$M$81:'16674'!$O$81)+'16674'!$AF$81</f>
        <v>0</v>
      </c>
      <c r="Q81" s="1">
        <f>SUM('16674'!$P$80:'16674'!$P$84)</f>
        <v>0</v>
      </c>
      <c r="R81" s="1">
        <v>15</v>
      </c>
      <c r="T81" s="7"/>
      <c r="U81" s="7"/>
      <c r="V81" s="7"/>
      <c r="AF81" s="1">
        <f>'16674'!$G$81*IF(E81&lt;&gt;"",'16674'!$F$81,0)</f>
        <v>0</v>
      </c>
    </row>
    <row r="82" spans="2:32" ht="12.75">
      <c r="B82" s="7"/>
      <c r="C82" s="1">
        <f>IF(B82&lt;&gt;"",VLOOKUP(B82,iscritti_16674!$A$2:$G$17,4,FALSE),"")</f>
        <v>0</v>
      </c>
      <c r="D82" s="1">
        <f>IF(B82&lt;&gt;"",VLOOKUP(B82,iscritti_16674!$A$2:$G$17,2,FALSE),"")</f>
        <v>0</v>
      </c>
      <c r="E82" s="1">
        <f>IF(B82&lt;&gt;"",VLOOKUP(B82,iscritti_16674!$A$2:$G$17,3,FALSE),"")</f>
        <v>0</v>
      </c>
      <c r="F82" s="1">
        <f>IF(E82&lt;&gt;"",VLOOKUP(E82,'16674'!$AG$3:'16674'!$AH$12,2,FALSE),"")</f>
        <v>0</v>
      </c>
      <c r="G82" s="1">
        <f>COUNTA('16674'!$H$82:'16674'!$K$82)</f>
        <v>0</v>
      </c>
      <c r="H82" s="8"/>
      <c r="I82" s="8"/>
      <c r="J82" s="8"/>
      <c r="K82" s="8"/>
      <c r="L82" s="9">
        <f>IF('16674'!$G$82&lt;&gt;0,'16674'!$M$82/'16674'!$G$82,"")</f>
        <v>0</v>
      </c>
      <c r="M82" s="1">
        <f>SUM('16674'!$H$82:'16674'!$K$82)</f>
        <v>0</v>
      </c>
      <c r="N82" s="7"/>
      <c r="O82" s="7"/>
      <c r="P82" s="1">
        <f>SUM('16674'!$M$82:'16674'!$O$82)+'16674'!$AF$82</f>
        <v>0</v>
      </c>
      <c r="Q82" s="1">
        <f>SUM('16674'!$P$80:'16674'!$P$84)</f>
        <v>0</v>
      </c>
      <c r="R82" s="1">
        <v>15</v>
      </c>
      <c r="T82" s="7"/>
      <c r="U82" s="7"/>
      <c r="V82" s="7"/>
      <c r="AF82" s="1">
        <f>'16674'!$G$82*IF(E82&lt;&gt;"",'16674'!$F$82,0)</f>
        <v>0</v>
      </c>
    </row>
    <row r="83" spans="2:32" ht="12.75">
      <c r="B83" s="7"/>
      <c r="C83" s="1">
        <f>IF(B83&lt;&gt;"",VLOOKUP(B83,iscritti_16674!$A$2:$G$17,4,FALSE),"")</f>
        <v>0</v>
      </c>
      <c r="D83" s="1">
        <f>IF(B83&lt;&gt;"",VLOOKUP(B83,iscritti_16674!$A$2:$G$17,2,FALSE),"")</f>
        <v>0</v>
      </c>
      <c r="E83" s="1">
        <f>IF(B83&lt;&gt;"",VLOOKUP(B83,iscritti_16674!$A$2:$G$17,3,FALSE),"")</f>
        <v>0</v>
      </c>
      <c r="F83" s="1">
        <f>IF(E83&lt;&gt;"",VLOOKUP(E83,'16674'!$AG$3:'16674'!$AH$12,2,FALSE),"")</f>
        <v>0</v>
      </c>
      <c r="G83" s="1">
        <f>COUNTA('16674'!$H$83:'16674'!$K$83)</f>
        <v>0</v>
      </c>
      <c r="H83" s="8"/>
      <c r="I83" s="8"/>
      <c r="J83" s="8"/>
      <c r="K83" s="8"/>
      <c r="L83" s="9">
        <f>IF('16674'!$G$83&lt;&gt;0,'16674'!$M$83/'16674'!$G$83,"")</f>
        <v>0</v>
      </c>
      <c r="M83" s="1">
        <f>SUM('16674'!$H$83:'16674'!$K$83)</f>
        <v>0</v>
      </c>
      <c r="N83" s="7"/>
      <c r="O83" s="7"/>
      <c r="P83" s="1">
        <f>SUM('16674'!$M$83:'16674'!$O$83)+'16674'!$AF$83</f>
        <v>0</v>
      </c>
      <c r="Q83" s="1">
        <f>SUM('16674'!$P$80:'16674'!$P$84)</f>
        <v>0</v>
      </c>
      <c r="R83" s="1">
        <v>15</v>
      </c>
      <c r="T83" s="7"/>
      <c r="U83" s="7"/>
      <c r="V83" s="7"/>
      <c r="AF83" s="1">
        <f>'16674'!$G$83*IF(E83&lt;&gt;"",'16674'!$F$83,0)</f>
        <v>0</v>
      </c>
    </row>
    <row r="84" spans="2:32" ht="12.75">
      <c r="B84" s="7"/>
      <c r="C84" s="1">
        <f>IF(B84&lt;&gt;"",VLOOKUP(B84,iscritti_16674!$A$2:$G$17,4,FALSE),"")</f>
        <v>0</v>
      </c>
      <c r="D84" s="1">
        <f>IF(B84&lt;&gt;"",VLOOKUP(B84,iscritti_16674!$A$2:$G$17,2,FALSE),"")</f>
        <v>0</v>
      </c>
      <c r="E84" s="1">
        <f>IF(B84&lt;&gt;"",VLOOKUP(B84,iscritti_16674!$A$2:$G$17,3,FALSE),"")</f>
        <v>0</v>
      </c>
      <c r="F84" s="1">
        <f>IF(E84&lt;&gt;"",VLOOKUP(E84,'16674'!$AG$3:'16674'!$AH$12,2,FALSE),"")</f>
        <v>0</v>
      </c>
      <c r="G84" s="1">
        <f>COUNTA('16674'!$H$84:'16674'!$K$84)</f>
        <v>0</v>
      </c>
      <c r="H84" s="8"/>
      <c r="I84" s="8"/>
      <c r="J84" s="8"/>
      <c r="K84" s="8"/>
      <c r="L84" s="9">
        <f>IF('16674'!$G$84&lt;&gt;0,'16674'!$M$84/'16674'!$G$84,"")</f>
        <v>0</v>
      </c>
      <c r="M84" s="1">
        <f>SUM('16674'!$H$84:'16674'!$K$84)</f>
        <v>0</v>
      </c>
      <c r="N84" s="7"/>
      <c r="O84" s="7"/>
      <c r="P84" s="1">
        <f>SUM('16674'!$M$84:'16674'!$O$84)+'16674'!$AF$84</f>
        <v>0</v>
      </c>
      <c r="Q84" s="1">
        <f>SUM('16674'!$P$80:'16674'!$P$84)</f>
        <v>0</v>
      </c>
      <c r="R84" s="1">
        <v>15</v>
      </c>
      <c r="T84" s="7"/>
      <c r="U84" s="7"/>
      <c r="V84" s="7"/>
      <c r="AF84" s="1">
        <f>'16674'!$G$84*IF(E84&lt;&gt;"",'16674'!$F$84,0)</f>
        <v>0</v>
      </c>
    </row>
    <row r="85" spans="1:32" ht="12.75">
      <c r="A85" s="1">
        <v>16</v>
      </c>
      <c r="B85" s="7"/>
      <c r="C85" s="1">
        <f>IF(B85&lt;&gt;"",VLOOKUP(B85,iscritti_16674!$A$2:$G$17,4,FALSE),"")</f>
        <v>0</v>
      </c>
      <c r="D85" s="1">
        <f>IF(B85&lt;&gt;"",VLOOKUP(B85,iscritti_16674!$A$2:$G$17,2,FALSE),"")</f>
        <v>0</v>
      </c>
      <c r="E85" s="1">
        <f>IF(B85&lt;&gt;"",VLOOKUP(B85,iscritti_16674!$A$2:$G$17,3,FALSE),"")</f>
        <v>0</v>
      </c>
      <c r="F85" s="1">
        <f>IF(E85&lt;&gt;"",VLOOKUP(E85,'16674'!$AG$3:'16674'!$AH$12,2,FALSE),"")</f>
        <v>0</v>
      </c>
      <c r="G85" s="1">
        <f>COUNTA('16674'!$H$85:'16674'!$K$85)</f>
        <v>0</v>
      </c>
      <c r="H85" s="8"/>
      <c r="I85" s="8"/>
      <c r="J85" s="8"/>
      <c r="K85" s="8"/>
      <c r="L85" s="9">
        <f>IF('16674'!$G$85&lt;&gt;0,'16674'!$M$85/'16674'!$G$85,"")</f>
        <v>0</v>
      </c>
      <c r="M85" s="1">
        <f>SUM('16674'!$H$85:'16674'!$K$85)</f>
        <v>0</v>
      </c>
      <c r="N85" s="7"/>
      <c r="O85" s="7"/>
      <c r="P85" s="1">
        <f>SUM('16674'!$M$85:'16674'!$O$85)+'16674'!$AF$85</f>
        <v>0</v>
      </c>
      <c r="Q85" s="1">
        <f>SUM('16674'!$P$85:'16674'!$P$89)</f>
        <v>0</v>
      </c>
      <c r="R85" s="1">
        <v>16</v>
      </c>
      <c r="S85" s="1">
        <f>SUM('16674'!$P$85:'16674'!$P$89)</f>
        <v>0</v>
      </c>
      <c r="T85" s="7"/>
      <c r="U85" s="7"/>
      <c r="V85" s="7"/>
      <c r="AF85" s="1">
        <f>'16674'!$G$85*IF(E85&lt;&gt;"",'16674'!$F$85,0)</f>
        <v>0</v>
      </c>
    </row>
    <row r="86" spans="2:32" ht="12.75">
      <c r="B86" s="7"/>
      <c r="C86" s="1">
        <f>IF(B86&lt;&gt;"",VLOOKUP(B86,iscritti_16674!$A$2:$G$17,4,FALSE),"")</f>
        <v>0</v>
      </c>
      <c r="D86" s="1">
        <f>IF(B86&lt;&gt;"",VLOOKUP(B86,iscritti_16674!$A$2:$G$17,2,FALSE),"")</f>
        <v>0</v>
      </c>
      <c r="E86" s="1">
        <f>IF(B86&lt;&gt;"",VLOOKUP(B86,iscritti_16674!$A$2:$G$17,3,FALSE),"")</f>
        <v>0</v>
      </c>
      <c r="F86" s="1">
        <f>IF(E86&lt;&gt;"",VLOOKUP(E86,'16674'!$AG$3:'16674'!$AH$12,2,FALSE),"")</f>
        <v>0</v>
      </c>
      <c r="G86" s="1">
        <f>COUNTA('16674'!$H$86:'16674'!$K$86)</f>
        <v>0</v>
      </c>
      <c r="H86" s="8"/>
      <c r="I86" s="8"/>
      <c r="J86" s="8"/>
      <c r="K86" s="8"/>
      <c r="L86" s="9">
        <f>IF('16674'!$G$86&lt;&gt;0,'16674'!$M$86/'16674'!$G$86,"")</f>
        <v>0</v>
      </c>
      <c r="M86" s="1">
        <f>SUM('16674'!$H$86:'16674'!$K$86)</f>
        <v>0</v>
      </c>
      <c r="N86" s="7"/>
      <c r="O86" s="7"/>
      <c r="P86" s="1">
        <f>SUM('16674'!$M$86:'16674'!$O$86)+'16674'!$AF$86</f>
        <v>0</v>
      </c>
      <c r="Q86" s="1">
        <f>SUM('16674'!$P$85:'16674'!$P$89)</f>
        <v>0</v>
      </c>
      <c r="R86" s="1">
        <v>16</v>
      </c>
      <c r="T86" s="7"/>
      <c r="U86" s="7"/>
      <c r="V86" s="7"/>
      <c r="AF86" s="1">
        <f>'16674'!$G$86*IF(E86&lt;&gt;"",'16674'!$F$86,0)</f>
        <v>0</v>
      </c>
    </row>
    <row r="87" spans="2:32" ht="12.75">
      <c r="B87" s="7"/>
      <c r="C87" s="1">
        <f>IF(B87&lt;&gt;"",VLOOKUP(B87,iscritti_16674!$A$2:$G$17,4,FALSE),"")</f>
        <v>0</v>
      </c>
      <c r="D87" s="1">
        <f>IF(B87&lt;&gt;"",VLOOKUP(B87,iscritti_16674!$A$2:$G$17,2,FALSE),"")</f>
        <v>0</v>
      </c>
      <c r="E87" s="1">
        <f>IF(B87&lt;&gt;"",VLOOKUP(B87,iscritti_16674!$A$2:$G$17,3,FALSE),"")</f>
        <v>0</v>
      </c>
      <c r="F87" s="1">
        <f>IF(E87&lt;&gt;"",VLOOKUP(E87,'16674'!$AG$3:'16674'!$AH$12,2,FALSE),"")</f>
        <v>0</v>
      </c>
      <c r="G87" s="1">
        <f>COUNTA('16674'!$H$87:'16674'!$K$87)</f>
        <v>0</v>
      </c>
      <c r="H87" s="8"/>
      <c r="I87" s="8"/>
      <c r="J87" s="8"/>
      <c r="K87" s="8"/>
      <c r="L87" s="9">
        <f>IF('16674'!$G$87&lt;&gt;0,'16674'!$M$87/'16674'!$G$87,"")</f>
        <v>0</v>
      </c>
      <c r="M87" s="1">
        <f>SUM('16674'!$H$87:'16674'!$K$87)</f>
        <v>0</v>
      </c>
      <c r="N87" s="7"/>
      <c r="O87" s="7"/>
      <c r="P87" s="1">
        <f>SUM('16674'!$M$87:'16674'!$O$87)+'16674'!$AF$87</f>
        <v>0</v>
      </c>
      <c r="Q87" s="1">
        <f>SUM('16674'!$P$85:'16674'!$P$89)</f>
        <v>0</v>
      </c>
      <c r="R87" s="1">
        <v>16</v>
      </c>
      <c r="T87" s="7"/>
      <c r="U87" s="7"/>
      <c r="V87" s="7"/>
      <c r="AF87" s="1">
        <f>'16674'!$G$87*IF(E87&lt;&gt;"",'16674'!$F$87,0)</f>
        <v>0</v>
      </c>
    </row>
    <row r="88" spans="2:32" ht="12.75">
      <c r="B88" s="7"/>
      <c r="C88" s="1">
        <f>IF(B88&lt;&gt;"",VLOOKUP(B88,iscritti_16674!$A$2:$G$17,4,FALSE),"")</f>
        <v>0</v>
      </c>
      <c r="D88" s="1">
        <f>IF(B88&lt;&gt;"",VLOOKUP(B88,iscritti_16674!$A$2:$G$17,2,FALSE),"")</f>
        <v>0</v>
      </c>
      <c r="E88" s="1">
        <f>IF(B88&lt;&gt;"",VLOOKUP(B88,iscritti_16674!$A$2:$G$17,3,FALSE),"")</f>
        <v>0</v>
      </c>
      <c r="F88" s="1">
        <f>IF(E88&lt;&gt;"",VLOOKUP(E88,'16674'!$AG$3:'16674'!$AH$12,2,FALSE),"")</f>
        <v>0</v>
      </c>
      <c r="G88" s="1">
        <f>COUNTA('16674'!$H$88:'16674'!$K$88)</f>
        <v>0</v>
      </c>
      <c r="H88" s="8"/>
      <c r="I88" s="8"/>
      <c r="J88" s="8"/>
      <c r="K88" s="8"/>
      <c r="L88" s="9">
        <f>IF('16674'!$G$88&lt;&gt;0,'16674'!$M$88/'16674'!$G$88,"")</f>
        <v>0</v>
      </c>
      <c r="M88" s="1">
        <f>SUM('16674'!$H$88:'16674'!$K$88)</f>
        <v>0</v>
      </c>
      <c r="N88" s="7"/>
      <c r="O88" s="7"/>
      <c r="P88" s="1">
        <f>SUM('16674'!$M$88:'16674'!$O$88)+'16674'!$AF$88</f>
        <v>0</v>
      </c>
      <c r="Q88" s="1">
        <f>SUM('16674'!$P$85:'16674'!$P$89)</f>
        <v>0</v>
      </c>
      <c r="R88" s="1">
        <v>16</v>
      </c>
      <c r="T88" s="7"/>
      <c r="U88" s="7"/>
      <c r="V88" s="7"/>
      <c r="AF88" s="1">
        <f>'16674'!$G$88*IF(E88&lt;&gt;"",'16674'!$F$88,0)</f>
        <v>0</v>
      </c>
    </row>
    <row r="89" spans="2:32" ht="12.75">
      <c r="B89" s="7"/>
      <c r="C89" s="1">
        <f>IF(B89&lt;&gt;"",VLOOKUP(B89,iscritti_16674!$A$2:$G$17,4,FALSE),"")</f>
        <v>0</v>
      </c>
      <c r="D89" s="1">
        <f>IF(B89&lt;&gt;"",VLOOKUP(B89,iscritti_16674!$A$2:$G$17,2,FALSE),"")</f>
        <v>0</v>
      </c>
      <c r="E89" s="1">
        <f>IF(B89&lt;&gt;"",VLOOKUP(B89,iscritti_16674!$A$2:$G$17,3,FALSE),"")</f>
        <v>0</v>
      </c>
      <c r="F89" s="1">
        <f>IF(E89&lt;&gt;"",VLOOKUP(E89,'16674'!$AG$3:'16674'!$AH$12,2,FALSE),"")</f>
        <v>0</v>
      </c>
      <c r="G89" s="1">
        <f>COUNTA('16674'!$H$89:'16674'!$K$89)</f>
        <v>0</v>
      </c>
      <c r="H89" s="8"/>
      <c r="I89" s="8"/>
      <c r="J89" s="8"/>
      <c r="K89" s="8"/>
      <c r="L89" s="9">
        <f>IF('16674'!$G$89&lt;&gt;0,'16674'!$M$89/'16674'!$G$89,"")</f>
        <v>0</v>
      </c>
      <c r="M89" s="1">
        <f>SUM('16674'!$H$89:'16674'!$K$89)</f>
        <v>0</v>
      </c>
      <c r="N89" s="7"/>
      <c r="O89" s="7"/>
      <c r="P89" s="1">
        <f>SUM('16674'!$M$89:'16674'!$O$89)+'16674'!$AF$89</f>
        <v>0</v>
      </c>
      <c r="Q89" s="1">
        <f>SUM('16674'!$P$85:'16674'!$P$89)</f>
        <v>0</v>
      </c>
      <c r="R89" s="1">
        <v>16</v>
      </c>
      <c r="T89" s="7"/>
      <c r="U89" s="7"/>
      <c r="V89" s="7"/>
      <c r="AF89" s="1">
        <f>'16674'!$G$89*IF(E89&lt;&gt;"",'16674'!$F$89,0)</f>
        <v>0</v>
      </c>
    </row>
    <row r="90" spans="1:32" ht="12.75">
      <c r="A90" s="1">
        <v>17</v>
      </c>
      <c r="B90" s="7"/>
      <c r="C90" s="1">
        <f>IF(B90&lt;&gt;"",VLOOKUP(B90,iscritti_16674!$A$2:$G$17,4,FALSE),"")</f>
        <v>0</v>
      </c>
      <c r="D90" s="1">
        <f>IF(B90&lt;&gt;"",VLOOKUP(B90,iscritti_16674!$A$2:$G$17,2,FALSE),"")</f>
        <v>0</v>
      </c>
      <c r="E90" s="1">
        <f>IF(B90&lt;&gt;"",VLOOKUP(B90,iscritti_16674!$A$2:$G$17,3,FALSE),"")</f>
        <v>0</v>
      </c>
      <c r="F90" s="1">
        <f>IF(E90&lt;&gt;"",VLOOKUP(E90,'16674'!$AG$3:'16674'!$AH$12,2,FALSE),"")</f>
        <v>0</v>
      </c>
      <c r="G90" s="1">
        <f>COUNTA('16674'!$H$90:'16674'!$K$90)</f>
        <v>0</v>
      </c>
      <c r="H90" s="8"/>
      <c r="I90" s="8"/>
      <c r="J90" s="8"/>
      <c r="K90" s="8"/>
      <c r="L90" s="9">
        <f>IF('16674'!$G$90&lt;&gt;0,'16674'!$M$90/'16674'!$G$90,"")</f>
        <v>0</v>
      </c>
      <c r="M90" s="1">
        <f>SUM('16674'!$H$90:'16674'!$K$90)</f>
        <v>0</v>
      </c>
      <c r="N90" s="7"/>
      <c r="O90" s="7"/>
      <c r="P90" s="1">
        <f>SUM('16674'!$M$90:'16674'!$O$90)+'16674'!$AF$90</f>
        <v>0</v>
      </c>
      <c r="Q90" s="1">
        <f>SUM('16674'!$P$90:'16674'!$P$94)</f>
        <v>0</v>
      </c>
      <c r="R90" s="1">
        <v>17</v>
      </c>
      <c r="S90" s="1">
        <f>SUM('16674'!$P$90:'16674'!$P$94)</f>
        <v>0</v>
      </c>
      <c r="T90" s="7"/>
      <c r="U90" s="7"/>
      <c r="V90" s="7"/>
      <c r="AF90" s="1">
        <f>'16674'!$G$90*IF(E90&lt;&gt;"",'16674'!$F$90,0)</f>
        <v>0</v>
      </c>
    </row>
    <row r="91" spans="2:32" ht="12.75">
      <c r="B91" s="7"/>
      <c r="C91" s="1">
        <f>IF(B91&lt;&gt;"",VLOOKUP(B91,iscritti_16674!$A$2:$G$17,4,FALSE),"")</f>
        <v>0</v>
      </c>
      <c r="D91" s="1">
        <f>IF(B91&lt;&gt;"",VLOOKUP(B91,iscritti_16674!$A$2:$G$17,2,FALSE),"")</f>
        <v>0</v>
      </c>
      <c r="E91" s="1">
        <f>IF(B91&lt;&gt;"",VLOOKUP(B91,iscritti_16674!$A$2:$G$17,3,FALSE),"")</f>
        <v>0</v>
      </c>
      <c r="F91" s="1">
        <f>IF(E91&lt;&gt;"",VLOOKUP(E91,'16674'!$AG$3:'16674'!$AH$12,2,FALSE),"")</f>
        <v>0</v>
      </c>
      <c r="G91" s="1">
        <f>COUNTA('16674'!$H$91:'16674'!$K$91)</f>
        <v>0</v>
      </c>
      <c r="H91" s="8"/>
      <c r="I91" s="8"/>
      <c r="J91" s="8"/>
      <c r="K91" s="8"/>
      <c r="L91" s="9">
        <f>IF('16674'!$G$91&lt;&gt;0,'16674'!$M$91/'16674'!$G$91,"")</f>
        <v>0</v>
      </c>
      <c r="M91" s="1">
        <f>SUM('16674'!$H$91:'16674'!$K$91)</f>
        <v>0</v>
      </c>
      <c r="N91" s="7"/>
      <c r="O91" s="7"/>
      <c r="P91" s="1">
        <f>SUM('16674'!$M$91:'16674'!$O$91)+'16674'!$AF$91</f>
        <v>0</v>
      </c>
      <c r="Q91" s="1">
        <f>SUM('16674'!$P$90:'16674'!$P$94)</f>
        <v>0</v>
      </c>
      <c r="R91" s="1">
        <v>17</v>
      </c>
      <c r="T91" s="7"/>
      <c r="U91" s="7"/>
      <c r="V91" s="7"/>
      <c r="AF91" s="1">
        <f>'16674'!$G$91*IF(E91&lt;&gt;"",'16674'!$F$91,0)</f>
        <v>0</v>
      </c>
    </row>
    <row r="92" spans="2:32" ht="12.75">
      <c r="B92" s="7"/>
      <c r="C92" s="1">
        <f>IF(B92&lt;&gt;"",VLOOKUP(B92,iscritti_16674!$A$2:$G$17,4,FALSE),"")</f>
        <v>0</v>
      </c>
      <c r="D92" s="1">
        <f>IF(B92&lt;&gt;"",VLOOKUP(B92,iscritti_16674!$A$2:$G$17,2,FALSE),"")</f>
        <v>0</v>
      </c>
      <c r="E92" s="1">
        <f>IF(B92&lt;&gt;"",VLOOKUP(B92,iscritti_16674!$A$2:$G$17,3,FALSE),"")</f>
        <v>0</v>
      </c>
      <c r="F92" s="1">
        <f>IF(E92&lt;&gt;"",VLOOKUP(E92,'16674'!$AG$3:'16674'!$AH$12,2,FALSE),"")</f>
        <v>0</v>
      </c>
      <c r="G92" s="1">
        <f>COUNTA('16674'!$H$92:'16674'!$K$92)</f>
        <v>0</v>
      </c>
      <c r="H92" s="8"/>
      <c r="I92" s="8"/>
      <c r="J92" s="8"/>
      <c r="K92" s="8"/>
      <c r="L92" s="9">
        <f>IF('16674'!$G$92&lt;&gt;0,'16674'!$M$92/'16674'!$G$92,"")</f>
        <v>0</v>
      </c>
      <c r="M92" s="1">
        <f>SUM('16674'!$H$92:'16674'!$K$92)</f>
        <v>0</v>
      </c>
      <c r="N92" s="7"/>
      <c r="O92" s="7"/>
      <c r="P92" s="1">
        <f>SUM('16674'!$M$92:'16674'!$O$92)+'16674'!$AF$92</f>
        <v>0</v>
      </c>
      <c r="Q92" s="1">
        <f>SUM('16674'!$P$90:'16674'!$P$94)</f>
        <v>0</v>
      </c>
      <c r="R92" s="1">
        <v>17</v>
      </c>
      <c r="T92" s="7"/>
      <c r="U92" s="7"/>
      <c r="V92" s="7"/>
      <c r="AF92" s="1">
        <f>'16674'!$G$92*IF(E92&lt;&gt;"",'16674'!$F$92,0)</f>
        <v>0</v>
      </c>
    </row>
    <row r="93" spans="2:32" ht="12.75">
      <c r="B93" s="7"/>
      <c r="C93" s="1">
        <f>IF(B93&lt;&gt;"",VLOOKUP(B93,iscritti_16674!$A$2:$G$17,4,FALSE),"")</f>
        <v>0</v>
      </c>
      <c r="D93" s="1">
        <f>IF(B93&lt;&gt;"",VLOOKUP(B93,iscritti_16674!$A$2:$G$17,2,FALSE),"")</f>
        <v>0</v>
      </c>
      <c r="E93" s="1">
        <f>IF(B93&lt;&gt;"",VLOOKUP(B93,iscritti_16674!$A$2:$G$17,3,FALSE),"")</f>
        <v>0</v>
      </c>
      <c r="F93" s="1">
        <f>IF(E93&lt;&gt;"",VLOOKUP(E93,'16674'!$AG$3:'16674'!$AH$12,2,FALSE),"")</f>
        <v>0</v>
      </c>
      <c r="G93" s="1">
        <f>COUNTA('16674'!$H$93:'16674'!$K$93)</f>
        <v>0</v>
      </c>
      <c r="H93" s="8"/>
      <c r="I93" s="8"/>
      <c r="J93" s="8"/>
      <c r="K93" s="8"/>
      <c r="L93" s="9">
        <f>IF('16674'!$G$93&lt;&gt;0,'16674'!$M$93/'16674'!$G$93,"")</f>
        <v>0</v>
      </c>
      <c r="M93" s="1">
        <f>SUM('16674'!$H$93:'16674'!$K$93)</f>
        <v>0</v>
      </c>
      <c r="N93" s="7"/>
      <c r="O93" s="7"/>
      <c r="P93" s="1">
        <f>SUM('16674'!$M$93:'16674'!$O$93)+'16674'!$AF$93</f>
        <v>0</v>
      </c>
      <c r="Q93" s="1">
        <f>SUM('16674'!$P$90:'16674'!$P$94)</f>
        <v>0</v>
      </c>
      <c r="R93" s="1">
        <v>17</v>
      </c>
      <c r="T93" s="7"/>
      <c r="U93" s="7"/>
      <c r="V93" s="7"/>
      <c r="AF93" s="1">
        <f>'16674'!$G$93*IF(E93&lt;&gt;"",'16674'!$F$93,0)</f>
        <v>0</v>
      </c>
    </row>
    <row r="94" spans="2:32" ht="12.75">
      <c r="B94" s="7"/>
      <c r="C94" s="1">
        <f>IF(B94&lt;&gt;"",VLOOKUP(B94,iscritti_16674!$A$2:$G$17,4,FALSE),"")</f>
        <v>0</v>
      </c>
      <c r="D94" s="1">
        <f>IF(B94&lt;&gt;"",VLOOKUP(B94,iscritti_16674!$A$2:$G$17,2,FALSE),"")</f>
        <v>0</v>
      </c>
      <c r="E94" s="1">
        <f>IF(B94&lt;&gt;"",VLOOKUP(B94,iscritti_16674!$A$2:$G$17,3,FALSE),"")</f>
        <v>0</v>
      </c>
      <c r="F94" s="1">
        <f>IF(E94&lt;&gt;"",VLOOKUP(E94,'16674'!$AG$3:'16674'!$AH$12,2,FALSE),"")</f>
        <v>0</v>
      </c>
      <c r="G94" s="1">
        <f>COUNTA('16674'!$H$94:'16674'!$K$94)</f>
        <v>0</v>
      </c>
      <c r="H94" s="8"/>
      <c r="I94" s="8"/>
      <c r="J94" s="8"/>
      <c r="K94" s="8"/>
      <c r="L94" s="9">
        <f>IF('16674'!$G$94&lt;&gt;0,'16674'!$M$94/'16674'!$G$94,"")</f>
        <v>0</v>
      </c>
      <c r="M94" s="1">
        <f>SUM('16674'!$H$94:'16674'!$K$94)</f>
        <v>0</v>
      </c>
      <c r="N94" s="7"/>
      <c r="O94" s="7"/>
      <c r="P94" s="1">
        <f>SUM('16674'!$M$94:'16674'!$O$94)+'16674'!$AF$94</f>
        <v>0</v>
      </c>
      <c r="Q94" s="1">
        <f>SUM('16674'!$P$90:'16674'!$P$94)</f>
        <v>0</v>
      </c>
      <c r="R94" s="1">
        <v>17</v>
      </c>
      <c r="T94" s="7"/>
      <c r="U94" s="7"/>
      <c r="V94" s="7"/>
      <c r="AF94" s="1">
        <f>'16674'!$G$94*IF(E94&lt;&gt;"",'16674'!$F$94,0)</f>
        <v>0</v>
      </c>
    </row>
    <row r="95" spans="1:32" ht="12.75">
      <c r="A95" s="1">
        <v>18</v>
      </c>
      <c r="B95" s="7"/>
      <c r="C95" s="1">
        <f>IF(B95&lt;&gt;"",VLOOKUP(B95,iscritti_16674!$A$2:$G$17,4,FALSE),"")</f>
        <v>0</v>
      </c>
      <c r="D95" s="1">
        <f>IF(B95&lt;&gt;"",VLOOKUP(B95,iscritti_16674!$A$2:$G$17,2,FALSE),"")</f>
        <v>0</v>
      </c>
      <c r="E95" s="1">
        <f>IF(B95&lt;&gt;"",VLOOKUP(B95,iscritti_16674!$A$2:$G$17,3,FALSE),"")</f>
        <v>0</v>
      </c>
      <c r="F95" s="1">
        <f>IF(E95&lt;&gt;"",VLOOKUP(E95,'16674'!$AG$3:'16674'!$AH$12,2,FALSE),"")</f>
        <v>0</v>
      </c>
      <c r="G95" s="1">
        <f>COUNTA('16674'!$H$95:'16674'!$K$95)</f>
        <v>0</v>
      </c>
      <c r="H95" s="8"/>
      <c r="I95" s="8"/>
      <c r="J95" s="8"/>
      <c r="K95" s="8"/>
      <c r="L95" s="9">
        <f>IF('16674'!$G$95&lt;&gt;0,'16674'!$M$95/'16674'!$G$95,"")</f>
        <v>0</v>
      </c>
      <c r="M95" s="1">
        <f>SUM('16674'!$H$95:'16674'!$K$95)</f>
        <v>0</v>
      </c>
      <c r="N95" s="7"/>
      <c r="O95" s="7"/>
      <c r="P95" s="1">
        <f>SUM('16674'!$M$95:'16674'!$O$95)+'16674'!$AF$95</f>
        <v>0</v>
      </c>
      <c r="Q95" s="1">
        <f>SUM('16674'!$P$95:'16674'!$P$99)</f>
        <v>0</v>
      </c>
      <c r="R95" s="1">
        <v>18</v>
      </c>
      <c r="S95" s="1">
        <f>SUM('16674'!$P$95:'16674'!$P$99)</f>
        <v>0</v>
      </c>
      <c r="T95" s="7"/>
      <c r="U95" s="7"/>
      <c r="V95" s="7"/>
      <c r="AF95" s="1">
        <f>'16674'!$G$95*IF(E95&lt;&gt;"",'16674'!$F$95,0)</f>
        <v>0</v>
      </c>
    </row>
    <row r="96" spans="2:32" ht="12.75">
      <c r="B96" s="7"/>
      <c r="C96" s="1">
        <f>IF(B96&lt;&gt;"",VLOOKUP(B96,iscritti_16674!$A$2:$G$17,4,FALSE),"")</f>
        <v>0</v>
      </c>
      <c r="D96" s="1">
        <f>IF(B96&lt;&gt;"",VLOOKUP(B96,iscritti_16674!$A$2:$G$17,2,FALSE),"")</f>
        <v>0</v>
      </c>
      <c r="E96" s="1">
        <f>IF(B96&lt;&gt;"",VLOOKUP(B96,iscritti_16674!$A$2:$G$17,3,FALSE),"")</f>
        <v>0</v>
      </c>
      <c r="F96" s="1">
        <f>IF(E96&lt;&gt;"",VLOOKUP(E96,'16674'!$AG$3:'16674'!$AH$12,2,FALSE),"")</f>
        <v>0</v>
      </c>
      <c r="G96" s="1">
        <f>COUNTA('16674'!$H$96:'16674'!$K$96)</f>
        <v>0</v>
      </c>
      <c r="H96" s="8"/>
      <c r="I96" s="8"/>
      <c r="J96" s="8"/>
      <c r="K96" s="8"/>
      <c r="L96" s="9">
        <f>IF('16674'!$G$96&lt;&gt;0,'16674'!$M$96/'16674'!$G$96,"")</f>
        <v>0</v>
      </c>
      <c r="M96" s="1">
        <f>SUM('16674'!$H$96:'16674'!$K$96)</f>
        <v>0</v>
      </c>
      <c r="N96" s="7"/>
      <c r="O96" s="7"/>
      <c r="P96" s="1">
        <f>SUM('16674'!$M$96:'16674'!$O$96)+'16674'!$AF$96</f>
        <v>0</v>
      </c>
      <c r="Q96" s="1">
        <f>SUM('16674'!$P$95:'16674'!$P$99)</f>
        <v>0</v>
      </c>
      <c r="R96" s="1">
        <v>18</v>
      </c>
      <c r="T96" s="7"/>
      <c r="U96" s="7"/>
      <c r="V96" s="7"/>
      <c r="AF96" s="1">
        <f>'16674'!$G$96*IF(E96&lt;&gt;"",'16674'!$F$96,0)</f>
        <v>0</v>
      </c>
    </row>
    <row r="97" spans="2:32" ht="12.75">
      <c r="B97" s="7"/>
      <c r="C97" s="1">
        <f>IF(B97&lt;&gt;"",VLOOKUP(B97,iscritti_16674!$A$2:$G$17,4,FALSE),"")</f>
        <v>0</v>
      </c>
      <c r="D97" s="1">
        <f>IF(B97&lt;&gt;"",VLOOKUP(B97,iscritti_16674!$A$2:$G$17,2,FALSE),"")</f>
        <v>0</v>
      </c>
      <c r="E97" s="1">
        <f>IF(B97&lt;&gt;"",VLOOKUP(B97,iscritti_16674!$A$2:$G$17,3,FALSE),"")</f>
        <v>0</v>
      </c>
      <c r="F97" s="1">
        <f>IF(E97&lt;&gt;"",VLOOKUP(E97,'16674'!$AG$3:'16674'!$AH$12,2,FALSE),"")</f>
        <v>0</v>
      </c>
      <c r="G97" s="1">
        <f>COUNTA('16674'!$H$97:'16674'!$K$97)</f>
        <v>0</v>
      </c>
      <c r="H97" s="8"/>
      <c r="I97" s="8"/>
      <c r="J97" s="8"/>
      <c r="K97" s="8"/>
      <c r="L97" s="9">
        <f>IF('16674'!$G$97&lt;&gt;0,'16674'!$M$97/'16674'!$G$97,"")</f>
        <v>0</v>
      </c>
      <c r="M97" s="1">
        <f>SUM('16674'!$H$97:'16674'!$K$97)</f>
        <v>0</v>
      </c>
      <c r="N97" s="7"/>
      <c r="O97" s="7"/>
      <c r="P97" s="1">
        <f>SUM('16674'!$M$97:'16674'!$O$97)+'16674'!$AF$97</f>
        <v>0</v>
      </c>
      <c r="Q97" s="1">
        <f>SUM('16674'!$P$95:'16674'!$P$99)</f>
        <v>0</v>
      </c>
      <c r="R97" s="1">
        <v>18</v>
      </c>
      <c r="T97" s="7"/>
      <c r="U97" s="7"/>
      <c r="V97" s="7"/>
      <c r="AF97" s="1">
        <f>'16674'!$G$97*IF(E97&lt;&gt;"",'16674'!$F$97,0)</f>
        <v>0</v>
      </c>
    </row>
    <row r="98" spans="2:32" ht="12.75">
      <c r="B98" s="7"/>
      <c r="C98" s="1">
        <f>IF(B98&lt;&gt;"",VLOOKUP(B98,iscritti_16674!$A$2:$G$17,4,FALSE),"")</f>
        <v>0</v>
      </c>
      <c r="D98" s="1">
        <f>IF(B98&lt;&gt;"",VLOOKUP(B98,iscritti_16674!$A$2:$G$17,2,FALSE),"")</f>
        <v>0</v>
      </c>
      <c r="E98" s="1">
        <f>IF(B98&lt;&gt;"",VLOOKUP(B98,iscritti_16674!$A$2:$G$17,3,FALSE),"")</f>
        <v>0</v>
      </c>
      <c r="F98" s="1">
        <f>IF(E98&lt;&gt;"",VLOOKUP(E98,'16674'!$AG$3:'16674'!$AH$12,2,FALSE),"")</f>
        <v>0</v>
      </c>
      <c r="G98" s="1">
        <f>COUNTA('16674'!$H$98:'16674'!$K$98)</f>
        <v>0</v>
      </c>
      <c r="H98" s="8"/>
      <c r="I98" s="8"/>
      <c r="J98" s="8"/>
      <c r="K98" s="8"/>
      <c r="L98" s="9">
        <f>IF('16674'!$G$98&lt;&gt;0,'16674'!$M$98/'16674'!$G$98,"")</f>
        <v>0</v>
      </c>
      <c r="M98" s="1">
        <f>SUM('16674'!$H$98:'16674'!$K$98)</f>
        <v>0</v>
      </c>
      <c r="N98" s="7"/>
      <c r="O98" s="7"/>
      <c r="P98" s="1">
        <f>SUM('16674'!$M$98:'16674'!$O$98)+'16674'!$AF$98</f>
        <v>0</v>
      </c>
      <c r="Q98" s="1">
        <f>SUM('16674'!$P$95:'16674'!$P$99)</f>
        <v>0</v>
      </c>
      <c r="R98" s="1">
        <v>18</v>
      </c>
      <c r="T98" s="7"/>
      <c r="U98" s="7"/>
      <c r="V98" s="7"/>
      <c r="AF98" s="1">
        <f>'16674'!$G$98*IF(E98&lt;&gt;"",'16674'!$F$98,0)</f>
        <v>0</v>
      </c>
    </row>
    <row r="99" spans="2:32" ht="12.75">
      <c r="B99" s="7"/>
      <c r="C99" s="1">
        <f>IF(B99&lt;&gt;"",VLOOKUP(B99,iscritti_16674!$A$2:$G$17,4,FALSE),"")</f>
        <v>0</v>
      </c>
      <c r="D99" s="1">
        <f>IF(B99&lt;&gt;"",VLOOKUP(B99,iscritti_16674!$A$2:$G$17,2,FALSE),"")</f>
        <v>0</v>
      </c>
      <c r="E99" s="1">
        <f>IF(B99&lt;&gt;"",VLOOKUP(B99,iscritti_16674!$A$2:$G$17,3,FALSE),"")</f>
        <v>0</v>
      </c>
      <c r="F99" s="1">
        <f>IF(E99&lt;&gt;"",VLOOKUP(E99,'16674'!$AG$3:'16674'!$AH$12,2,FALSE),"")</f>
        <v>0</v>
      </c>
      <c r="G99" s="1">
        <f>COUNTA('16674'!$H$99:'16674'!$K$99)</f>
        <v>0</v>
      </c>
      <c r="H99" s="8"/>
      <c r="I99" s="8"/>
      <c r="J99" s="8"/>
      <c r="K99" s="8"/>
      <c r="L99" s="9">
        <f>IF('16674'!$G$99&lt;&gt;0,'16674'!$M$99/'16674'!$G$99,"")</f>
        <v>0</v>
      </c>
      <c r="M99" s="1">
        <f>SUM('16674'!$H$99:'16674'!$K$99)</f>
        <v>0</v>
      </c>
      <c r="N99" s="7"/>
      <c r="O99" s="7"/>
      <c r="P99" s="1">
        <f>SUM('16674'!$M$99:'16674'!$O$99)+'16674'!$AF$99</f>
        <v>0</v>
      </c>
      <c r="Q99" s="1">
        <f>SUM('16674'!$P$95:'16674'!$P$99)</f>
        <v>0</v>
      </c>
      <c r="R99" s="1">
        <v>18</v>
      </c>
      <c r="T99" s="7"/>
      <c r="U99" s="7"/>
      <c r="V99" s="7"/>
      <c r="AF99" s="1">
        <f>'16674'!$G$99*IF(E99&lt;&gt;"",'16674'!$F$99,0)</f>
        <v>0</v>
      </c>
    </row>
    <row r="100" spans="1:32" ht="12.75">
      <c r="A100" s="1">
        <v>19</v>
      </c>
      <c r="B100" s="7"/>
      <c r="C100" s="1">
        <f>IF(B100&lt;&gt;"",VLOOKUP(B100,iscritti_16674!$A$2:$G$17,4,FALSE),"")</f>
        <v>0</v>
      </c>
      <c r="D100" s="1">
        <f>IF(B100&lt;&gt;"",VLOOKUP(B100,iscritti_16674!$A$2:$G$17,2,FALSE),"")</f>
        <v>0</v>
      </c>
      <c r="E100" s="1">
        <f>IF(B100&lt;&gt;"",VLOOKUP(B100,iscritti_16674!$A$2:$G$17,3,FALSE),"")</f>
        <v>0</v>
      </c>
      <c r="F100" s="1">
        <f>IF(E100&lt;&gt;"",VLOOKUP(E100,'16674'!$AG$3:'16674'!$AH$12,2,FALSE),"")</f>
        <v>0</v>
      </c>
      <c r="G100" s="1">
        <f>COUNTA('16674'!$H$100:'16674'!$K$100)</f>
        <v>0</v>
      </c>
      <c r="H100" s="8"/>
      <c r="I100" s="8"/>
      <c r="J100" s="8"/>
      <c r="K100" s="8"/>
      <c r="L100" s="9">
        <f>IF('16674'!$G$100&lt;&gt;0,'16674'!$M$100/'16674'!$G$100,"")</f>
        <v>0</v>
      </c>
      <c r="M100" s="1">
        <f>SUM('16674'!$H$100:'16674'!$K$100)</f>
        <v>0</v>
      </c>
      <c r="N100" s="7"/>
      <c r="O100" s="7"/>
      <c r="P100" s="1">
        <f>SUM('16674'!$M$100:'16674'!$O$100)+'16674'!$AF$100</f>
        <v>0</v>
      </c>
      <c r="Q100" s="1">
        <f>SUM('16674'!$P$100:'16674'!$P$104)</f>
        <v>0</v>
      </c>
      <c r="R100" s="1">
        <v>19</v>
      </c>
      <c r="S100" s="1">
        <f>SUM('16674'!$P$100:'16674'!$P$104)</f>
        <v>0</v>
      </c>
      <c r="T100" s="7"/>
      <c r="U100" s="7"/>
      <c r="V100" s="7"/>
      <c r="AF100" s="1">
        <f>'16674'!$G$100*IF(E100&lt;&gt;"",'16674'!$F$100,0)</f>
        <v>0</v>
      </c>
    </row>
    <row r="101" spans="2:32" ht="12.75">
      <c r="B101" s="7"/>
      <c r="C101" s="1">
        <f>IF(B101&lt;&gt;"",VLOOKUP(B101,iscritti_16674!$A$2:$G$17,4,FALSE),"")</f>
        <v>0</v>
      </c>
      <c r="D101" s="1">
        <f>IF(B101&lt;&gt;"",VLOOKUP(B101,iscritti_16674!$A$2:$G$17,2,FALSE),"")</f>
        <v>0</v>
      </c>
      <c r="E101" s="1">
        <f>IF(B101&lt;&gt;"",VLOOKUP(B101,iscritti_16674!$A$2:$G$17,3,FALSE),"")</f>
        <v>0</v>
      </c>
      <c r="F101" s="1">
        <f>IF(E101&lt;&gt;"",VLOOKUP(E101,'16674'!$AG$3:'16674'!$AH$12,2,FALSE),"")</f>
        <v>0</v>
      </c>
      <c r="G101" s="1">
        <f>COUNTA('16674'!$H$101:'16674'!$K$101)</f>
        <v>0</v>
      </c>
      <c r="H101" s="8"/>
      <c r="I101" s="8"/>
      <c r="J101" s="8"/>
      <c r="K101" s="8"/>
      <c r="L101" s="9">
        <f>IF('16674'!$G$101&lt;&gt;0,'16674'!$M$101/'16674'!$G$101,"")</f>
        <v>0</v>
      </c>
      <c r="M101" s="1">
        <f>SUM('16674'!$H$101:'16674'!$K$101)</f>
        <v>0</v>
      </c>
      <c r="N101" s="7"/>
      <c r="O101" s="7"/>
      <c r="P101" s="1">
        <f>SUM('16674'!$M$101:'16674'!$O$101)+'16674'!$AF$101</f>
        <v>0</v>
      </c>
      <c r="Q101" s="1">
        <f>SUM('16674'!$P$100:'16674'!$P$104)</f>
        <v>0</v>
      </c>
      <c r="R101" s="1">
        <v>19</v>
      </c>
      <c r="T101" s="7"/>
      <c r="U101" s="7"/>
      <c r="V101" s="7"/>
      <c r="AF101" s="1">
        <f>'16674'!$G$101*IF(E101&lt;&gt;"",'16674'!$F$101,0)</f>
        <v>0</v>
      </c>
    </row>
    <row r="102" spans="2:32" ht="12.75">
      <c r="B102" s="7"/>
      <c r="C102" s="1">
        <f>IF(B102&lt;&gt;"",VLOOKUP(B102,iscritti_16674!$A$2:$G$17,4,FALSE),"")</f>
        <v>0</v>
      </c>
      <c r="D102" s="1">
        <f>IF(B102&lt;&gt;"",VLOOKUP(B102,iscritti_16674!$A$2:$G$17,2,FALSE),"")</f>
        <v>0</v>
      </c>
      <c r="E102" s="1">
        <f>IF(B102&lt;&gt;"",VLOOKUP(B102,iscritti_16674!$A$2:$G$17,3,FALSE),"")</f>
        <v>0</v>
      </c>
      <c r="F102" s="1">
        <f>IF(E102&lt;&gt;"",VLOOKUP(E102,'16674'!$AG$3:'16674'!$AH$12,2,FALSE),"")</f>
        <v>0</v>
      </c>
      <c r="G102" s="1">
        <f>COUNTA('16674'!$H$102:'16674'!$K$102)</f>
        <v>0</v>
      </c>
      <c r="H102" s="8"/>
      <c r="I102" s="8"/>
      <c r="J102" s="8"/>
      <c r="K102" s="8"/>
      <c r="L102" s="9">
        <f>IF('16674'!$G$102&lt;&gt;0,'16674'!$M$102/'16674'!$G$102,"")</f>
        <v>0</v>
      </c>
      <c r="M102" s="1">
        <f>SUM('16674'!$H$102:'16674'!$K$102)</f>
        <v>0</v>
      </c>
      <c r="N102" s="7"/>
      <c r="O102" s="7"/>
      <c r="P102" s="1">
        <f>SUM('16674'!$M$102:'16674'!$O$102)+'16674'!$AF$102</f>
        <v>0</v>
      </c>
      <c r="Q102" s="1">
        <f>SUM('16674'!$P$100:'16674'!$P$104)</f>
        <v>0</v>
      </c>
      <c r="R102" s="1">
        <v>19</v>
      </c>
      <c r="T102" s="7"/>
      <c r="U102" s="7"/>
      <c r="V102" s="7"/>
      <c r="AF102" s="1">
        <f>'16674'!$G$102*IF(E102&lt;&gt;"",'16674'!$F$102,0)</f>
        <v>0</v>
      </c>
    </row>
    <row r="103" spans="2:32" ht="12.75">
      <c r="B103" s="7"/>
      <c r="C103" s="1">
        <f>IF(B103&lt;&gt;"",VLOOKUP(B103,iscritti_16674!$A$2:$G$17,4,FALSE),"")</f>
        <v>0</v>
      </c>
      <c r="D103" s="1">
        <f>IF(B103&lt;&gt;"",VLOOKUP(B103,iscritti_16674!$A$2:$G$17,2,FALSE),"")</f>
        <v>0</v>
      </c>
      <c r="E103" s="1">
        <f>IF(B103&lt;&gt;"",VLOOKUP(B103,iscritti_16674!$A$2:$G$17,3,FALSE),"")</f>
        <v>0</v>
      </c>
      <c r="F103" s="1">
        <f>IF(E103&lt;&gt;"",VLOOKUP(E103,'16674'!$AG$3:'16674'!$AH$12,2,FALSE),"")</f>
        <v>0</v>
      </c>
      <c r="G103" s="1">
        <f>COUNTA('16674'!$H$103:'16674'!$K$103)</f>
        <v>0</v>
      </c>
      <c r="H103" s="8"/>
      <c r="I103" s="8"/>
      <c r="J103" s="8"/>
      <c r="K103" s="8"/>
      <c r="L103" s="9">
        <f>IF('16674'!$G$103&lt;&gt;0,'16674'!$M$103/'16674'!$G$103,"")</f>
        <v>0</v>
      </c>
      <c r="M103" s="1">
        <f>SUM('16674'!$H$103:'16674'!$K$103)</f>
        <v>0</v>
      </c>
      <c r="N103" s="7"/>
      <c r="O103" s="7"/>
      <c r="P103" s="1">
        <f>SUM('16674'!$M$103:'16674'!$O$103)+'16674'!$AF$103</f>
        <v>0</v>
      </c>
      <c r="Q103" s="1">
        <f>SUM('16674'!$P$100:'16674'!$P$104)</f>
        <v>0</v>
      </c>
      <c r="R103" s="1">
        <v>19</v>
      </c>
      <c r="T103" s="7"/>
      <c r="U103" s="7"/>
      <c r="V103" s="7"/>
      <c r="AF103" s="1">
        <f>'16674'!$G$103*IF(E103&lt;&gt;"",'16674'!$F$103,0)</f>
        <v>0</v>
      </c>
    </row>
    <row r="104" spans="2:32" ht="12.75">
      <c r="B104" s="7"/>
      <c r="C104" s="1">
        <f>IF(B104&lt;&gt;"",VLOOKUP(B104,iscritti_16674!$A$2:$G$17,4,FALSE),"")</f>
        <v>0</v>
      </c>
      <c r="D104" s="1">
        <f>IF(B104&lt;&gt;"",VLOOKUP(B104,iscritti_16674!$A$2:$G$17,2,FALSE),"")</f>
        <v>0</v>
      </c>
      <c r="E104" s="1">
        <f>IF(B104&lt;&gt;"",VLOOKUP(B104,iscritti_16674!$A$2:$G$17,3,FALSE),"")</f>
        <v>0</v>
      </c>
      <c r="F104" s="1">
        <f>IF(E104&lt;&gt;"",VLOOKUP(E104,'16674'!$AG$3:'16674'!$AH$12,2,FALSE),"")</f>
        <v>0</v>
      </c>
      <c r="G104" s="1">
        <f>COUNTA('16674'!$H$104:'16674'!$K$104)</f>
        <v>0</v>
      </c>
      <c r="H104" s="8"/>
      <c r="I104" s="8"/>
      <c r="J104" s="8"/>
      <c r="K104" s="8"/>
      <c r="L104" s="9">
        <f>IF('16674'!$G$104&lt;&gt;0,'16674'!$M$104/'16674'!$G$104,"")</f>
        <v>0</v>
      </c>
      <c r="M104" s="1">
        <f>SUM('16674'!$H$104:'16674'!$K$104)</f>
        <v>0</v>
      </c>
      <c r="N104" s="7"/>
      <c r="O104" s="7"/>
      <c r="P104" s="1">
        <f>SUM('16674'!$M$104:'16674'!$O$104)+'16674'!$AF$104</f>
        <v>0</v>
      </c>
      <c r="Q104" s="1">
        <f>SUM('16674'!$P$100:'16674'!$P$104)</f>
        <v>0</v>
      </c>
      <c r="R104" s="1">
        <v>19</v>
      </c>
      <c r="T104" s="7"/>
      <c r="U104" s="7"/>
      <c r="V104" s="7"/>
      <c r="AF104" s="1">
        <f>'16674'!$G$104*IF(E104&lt;&gt;"",'16674'!$F$104,0)</f>
        <v>0</v>
      </c>
    </row>
    <row r="105" spans="1:32" ht="12.75">
      <c r="A105" s="1">
        <v>20</v>
      </c>
      <c r="B105" s="7"/>
      <c r="C105" s="1">
        <f>IF(B105&lt;&gt;"",VLOOKUP(B105,iscritti_16674!$A$2:$G$17,4,FALSE),"")</f>
        <v>0</v>
      </c>
      <c r="D105" s="1">
        <f>IF(B105&lt;&gt;"",VLOOKUP(B105,iscritti_16674!$A$2:$G$17,2,FALSE),"")</f>
        <v>0</v>
      </c>
      <c r="E105" s="1">
        <f>IF(B105&lt;&gt;"",VLOOKUP(B105,iscritti_16674!$A$2:$G$17,3,FALSE),"")</f>
        <v>0</v>
      </c>
      <c r="F105" s="1">
        <f>IF(E105&lt;&gt;"",VLOOKUP(E105,'16674'!$AG$3:'16674'!$AH$12,2,FALSE),"")</f>
        <v>0</v>
      </c>
      <c r="G105" s="1">
        <f>COUNTA('16674'!$H$105:'16674'!$K$105)</f>
        <v>0</v>
      </c>
      <c r="H105" s="8"/>
      <c r="I105" s="8"/>
      <c r="J105" s="8"/>
      <c r="K105" s="8"/>
      <c r="L105" s="9">
        <f>IF('16674'!$G$105&lt;&gt;0,'16674'!$M$105/'16674'!$G$105,"")</f>
        <v>0</v>
      </c>
      <c r="M105" s="1">
        <f>SUM('16674'!$H$105:'16674'!$K$105)</f>
        <v>0</v>
      </c>
      <c r="N105" s="7"/>
      <c r="O105" s="7"/>
      <c r="P105" s="1">
        <f>SUM('16674'!$M$105:'16674'!$O$105)+'16674'!$AF$105</f>
        <v>0</v>
      </c>
      <c r="Q105" s="1">
        <f>SUM('16674'!$P$105:'16674'!$P$109)</f>
        <v>0</v>
      </c>
      <c r="R105" s="1">
        <v>20</v>
      </c>
      <c r="S105" s="1">
        <f>SUM('16674'!$P$105:'16674'!$P$109)</f>
        <v>0</v>
      </c>
      <c r="T105" s="7"/>
      <c r="U105" s="7"/>
      <c r="V105" s="7"/>
      <c r="AF105" s="1">
        <f>'16674'!$G$105*IF(E105&lt;&gt;"",'16674'!$F$105,0)</f>
        <v>0</v>
      </c>
    </row>
    <row r="106" spans="2:32" ht="12.75">
      <c r="B106" s="7"/>
      <c r="C106" s="1">
        <f>IF(B106&lt;&gt;"",VLOOKUP(B106,iscritti_16674!$A$2:$G$17,4,FALSE),"")</f>
        <v>0</v>
      </c>
      <c r="D106" s="1">
        <f>IF(B106&lt;&gt;"",VLOOKUP(B106,iscritti_16674!$A$2:$G$17,2,FALSE),"")</f>
        <v>0</v>
      </c>
      <c r="E106" s="1">
        <f>IF(B106&lt;&gt;"",VLOOKUP(B106,iscritti_16674!$A$2:$G$17,3,FALSE),"")</f>
        <v>0</v>
      </c>
      <c r="F106" s="1">
        <f>IF(E106&lt;&gt;"",VLOOKUP(E106,'16674'!$AG$3:'16674'!$AH$12,2,FALSE),"")</f>
        <v>0</v>
      </c>
      <c r="G106" s="1">
        <f>COUNTA('16674'!$H$106:'16674'!$K$106)</f>
        <v>0</v>
      </c>
      <c r="H106" s="8"/>
      <c r="I106" s="8"/>
      <c r="J106" s="8"/>
      <c r="K106" s="8"/>
      <c r="L106" s="9">
        <f>IF('16674'!$G$106&lt;&gt;0,'16674'!$M$106/'16674'!$G$106,"")</f>
        <v>0</v>
      </c>
      <c r="M106" s="1">
        <f>SUM('16674'!$H$106:'16674'!$K$106)</f>
        <v>0</v>
      </c>
      <c r="N106" s="7"/>
      <c r="O106" s="7"/>
      <c r="P106" s="1">
        <f>SUM('16674'!$M$106:'16674'!$O$106)+'16674'!$AF$106</f>
        <v>0</v>
      </c>
      <c r="Q106" s="1">
        <f>SUM('16674'!$P$105:'16674'!$P$109)</f>
        <v>0</v>
      </c>
      <c r="R106" s="1">
        <v>20</v>
      </c>
      <c r="T106" s="7"/>
      <c r="U106" s="7"/>
      <c r="V106" s="7"/>
      <c r="AF106" s="1">
        <f>'16674'!$G$106*IF(E106&lt;&gt;"",'16674'!$F$106,0)</f>
        <v>0</v>
      </c>
    </row>
    <row r="107" spans="2:32" ht="12.75">
      <c r="B107" s="7"/>
      <c r="C107" s="1">
        <f>IF(B107&lt;&gt;"",VLOOKUP(B107,iscritti_16674!$A$2:$G$17,4,FALSE),"")</f>
        <v>0</v>
      </c>
      <c r="D107" s="1">
        <f>IF(B107&lt;&gt;"",VLOOKUP(B107,iscritti_16674!$A$2:$G$17,2,FALSE),"")</f>
        <v>0</v>
      </c>
      <c r="E107" s="1">
        <f>IF(B107&lt;&gt;"",VLOOKUP(B107,iscritti_16674!$A$2:$G$17,3,FALSE),"")</f>
        <v>0</v>
      </c>
      <c r="F107" s="1">
        <f>IF(E107&lt;&gt;"",VLOOKUP(E107,'16674'!$AG$3:'16674'!$AH$12,2,FALSE),"")</f>
        <v>0</v>
      </c>
      <c r="G107" s="1">
        <f>COUNTA('16674'!$H$107:'16674'!$K$107)</f>
        <v>0</v>
      </c>
      <c r="H107" s="8"/>
      <c r="I107" s="8"/>
      <c r="J107" s="8"/>
      <c r="K107" s="8"/>
      <c r="L107" s="9">
        <f>IF('16674'!$G$107&lt;&gt;0,'16674'!$M$107/'16674'!$G$107,"")</f>
        <v>0</v>
      </c>
      <c r="M107" s="1">
        <f>SUM('16674'!$H$107:'16674'!$K$107)</f>
        <v>0</v>
      </c>
      <c r="N107" s="7"/>
      <c r="O107" s="7"/>
      <c r="P107" s="1">
        <f>SUM('16674'!$M$107:'16674'!$O$107)+'16674'!$AF$107</f>
        <v>0</v>
      </c>
      <c r="Q107" s="1">
        <f>SUM('16674'!$P$105:'16674'!$P$109)</f>
        <v>0</v>
      </c>
      <c r="R107" s="1">
        <v>20</v>
      </c>
      <c r="T107" s="7"/>
      <c r="U107" s="7"/>
      <c r="V107" s="7"/>
      <c r="AF107" s="1">
        <f>'16674'!$G$107*IF(E107&lt;&gt;"",'16674'!$F$107,0)</f>
        <v>0</v>
      </c>
    </row>
    <row r="108" spans="2:32" ht="12.75">
      <c r="B108" s="7"/>
      <c r="C108" s="1">
        <f>IF(B108&lt;&gt;"",VLOOKUP(B108,iscritti_16674!$A$2:$G$17,4,FALSE),"")</f>
        <v>0</v>
      </c>
      <c r="D108" s="1">
        <f>IF(B108&lt;&gt;"",VLOOKUP(B108,iscritti_16674!$A$2:$G$17,2,FALSE),"")</f>
        <v>0</v>
      </c>
      <c r="E108" s="1">
        <f>IF(B108&lt;&gt;"",VLOOKUP(B108,iscritti_16674!$A$2:$G$17,3,FALSE),"")</f>
        <v>0</v>
      </c>
      <c r="F108" s="1">
        <f>IF(E108&lt;&gt;"",VLOOKUP(E108,'16674'!$AG$3:'16674'!$AH$12,2,FALSE),"")</f>
        <v>0</v>
      </c>
      <c r="G108" s="1">
        <f>COUNTA('16674'!$H$108:'16674'!$K$108)</f>
        <v>0</v>
      </c>
      <c r="H108" s="8"/>
      <c r="I108" s="8"/>
      <c r="J108" s="8"/>
      <c r="K108" s="8"/>
      <c r="L108" s="9">
        <f>IF('16674'!$G$108&lt;&gt;0,'16674'!$M$108/'16674'!$G$108,"")</f>
        <v>0</v>
      </c>
      <c r="M108" s="1">
        <f>SUM('16674'!$H$108:'16674'!$K$108)</f>
        <v>0</v>
      </c>
      <c r="N108" s="7"/>
      <c r="O108" s="7"/>
      <c r="P108" s="1">
        <f>SUM('16674'!$M$108:'16674'!$O$108)+'16674'!$AF$108</f>
        <v>0</v>
      </c>
      <c r="Q108" s="1">
        <f>SUM('16674'!$P$105:'16674'!$P$109)</f>
        <v>0</v>
      </c>
      <c r="R108" s="1">
        <v>20</v>
      </c>
      <c r="T108" s="7"/>
      <c r="U108" s="7"/>
      <c r="V108" s="7"/>
      <c r="AF108" s="1">
        <f>'16674'!$G$108*IF(E108&lt;&gt;"",'16674'!$F$108,0)</f>
        <v>0</v>
      </c>
    </row>
    <row r="109" spans="2:32" ht="12.75">
      <c r="B109" s="7"/>
      <c r="C109" s="1">
        <f>IF(B109&lt;&gt;"",VLOOKUP(B109,iscritti_16674!$A$2:$G$17,4,FALSE),"")</f>
        <v>0</v>
      </c>
      <c r="D109" s="1">
        <f>IF(B109&lt;&gt;"",VLOOKUP(B109,iscritti_16674!$A$2:$G$17,2,FALSE),"")</f>
        <v>0</v>
      </c>
      <c r="E109" s="1">
        <f>IF(B109&lt;&gt;"",VLOOKUP(B109,iscritti_16674!$A$2:$G$17,3,FALSE),"")</f>
        <v>0</v>
      </c>
      <c r="F109" s="1">
        <f>IF(E109&lt;&gt;"",VLOOKUP(E109,'16674'!$AG$3:'16674'!$AH$12,2,FALSE),"")</f>
        <v>0</v>
      </c>
      <c r="G109" s="1">
        <f>COUNTA('16674'!$H$109:'16674'!$K$109)</f>
        <v>0</v>
      </c>
      <c r="H109" s="8"/>
      <c r="I109" s="8"/>
      <c r="J109" s="8"/>
      <c r="K109" s="8"/>
      <c r="L109" s="9">
        <f>IF('16674'!$G$109&lt;&gt;0,'16674'!$M$109/'16674'!$G$109,"")</f>
        <v>0</v>
      </c>
      <c r="M109" s="1">
        <f>SUM('16674'!$H$109:'16674'!$K$109)</f>
        <v>0</v>
      </c>
      <c r="N109" s="7"/>
      <c r="O109" s="7"/>
      <c r="P109" s="1">
        <f>SUM('16674'!$M$109:'16674'!$O$109)+'16674'!$AF$109</f>
        <v>0</v>
      </c>
      <c r="Q109" s="1">
        <f>SUM('16674'!$P$105:'16674'!$P$109)</f>
        <v>0</v>
      </c>
      <c r="R109" s="1">
        <v>20</v>
      </c>
      <c r="T109" s="7"/>
      <c r="U109" s="7"/>
      <c r="V109" s="7"/>
      <c r="AF109" s="1">
        <f>'16674'!$G$109*IF(E109&lt;&gt;"",'16674'!$F$109,0)</f>
        <v>0</v>
      </c>
    </row>
    <row r="110" spans="1:32" ht="12.75">
      <c r="A110" s="1">
        <v>21</v>
      </c>
      <c r="B110" s="7"/>
      <c r="C110" s="1">
        <f>IF(B110&lt;&gt;"",VLOOKUP(B110,iscritti_16674!$A$2:$G$17,4,FALSE),"")</f>
        <v>0</v>
      </c>
      <c r="D110" s="1">
        <f>IF(B110&lt;&gt;"",VLOOKUP(B110,iscritti_16674!$A$2:$G$17,2,FALSE),"")</f>
        <v>0</v>
      </c>
      <c r="E110" s="1">
        <f>IF(B110&lt;&gt;"",VLOOKUP(B110,iscritti_16674!$A$2:$G$17,3,FALSE),"")</f>
        <v>0</v>
      </c>
      <c r="F110" s="1">
        <f>IF(E110&lt;&gt;"",VLOOKUP(E110,'16674'!$AG$3:'16674'!$AH$12,2,FALSE),"")</f>
        <v>0</v>
      </c>
      <c r="G110" s="1">
        <f>COUNTA('16674'!$H$110:'16674'!$K$110)</f>
        <v>0</v>
      </c>
      <c r="H110" s="8"/>
      <c r="I110" s="8"/>
      <c r="J110" s="8"/>
      <c r="K110" s="8"/>
      <c r="L110" s="9">
        <f>IF('16674'!$G$110&lt;&gt;0,'16674'!$M$110/'16674'!$G$110,"")</f>
        <v>0</v>
      </c>
      <c r="M110" s="1">
        <f>SUM('16674'!$H$110:'16674'!$K$110)</f>
        <v>0</v>
      </c>
      <c r="N110" s="7"/>
      <c r="O110" s="7"/>
      <c r="P110" s="1">
        <f>SUM('16674'!$M$110:'16674'!$O$110)+'16674'!$AF$110</f>
        <v>0</v>
      </c>
      <c r="Q110" s="1">
        <f>SUM('16674'!$P$110:'16674'!$P$114)</f>
        <v>0</v>
      </c>
      <c r="R110" s="1">
        <v>21</v>
      </c>
      <c r="S110" s="1">
        <f>SUM('16674'!$P$110:'16674'!$P$114)</f>
        <v>0</v>
      </c>
      <c r="T110" s="7"/>
      <c r="U110" s="7"/>
      <c r="V110" s="7"/>
      <c r="AF110" s="1">
        <f>'16674'!$G$110*IF(E110&lt;&gt;"",'16674'!$F$110,0)</f>
        <v>0</v>
      </c>
    </row>
    <row r="111" spans="2:32" ht="12.75">
      <c r="B111" s="7"/>
      <c r="C111" s="1">
        <f>IF(B111&lt;&gt;"",VLOOKUP(B111,iscritti_16674!$A$2:$G$17,4,FALSE),"")</f>
        <v>0</v>
      </c>
      <c r="D111" s="1">
        <f>IF(B111&lt;&gt;"",VLOOKUP(B111,iscritti_16674!$A$2:$G$17,2,FALSE),"")</f>
        <v>0</v>
      </c>
      <c r="E111" s="1">
        <f>IF(B111&lt;&gt;"",VLOOKUP(B111,iscritti_16674!$A$2:$G$17,3,FALSE),"")</f>
        <v>0</v>
      </c>
      <c r="F111" s="1">
        <f>IF(E111&lt;&gt;"",VLOOKUP(E111,'16674'!$AG$3:'16674'!$AH$12,2,FALSE),"")</f>
        <v>0</v>
      </c>
      <c r="G111" s="1">
        <f>COUNTA('16674'!$H$111:'16674'!$K$111)</f>
        <v>0</v>
      </c>
      <c r="H111" s="8"/>
      <c r="I111" s="8"/>
      <c r="J111" s="8"/>
      <c r="K111" s="8"/>
      <c r="L111" s="9">
        <f>IF('16674'!$G$111&lt;&gt;0,'16674'!$M$111/'16674'!$G$111,"")</f>
        <v>0</v>
      </c>
      <c r="M111" s="1">
        <f>SUM('16674'!$H$111:'16674'!$K$111)</f>
        <v>0</v>
      </c>
      <c r="N111" s="7"/>
      <c r="O111" s="7"/>
      <c r="P111" s="1">
        <f>SUM('16674'!$M$111:'16674'!$O$111)+'16674'!$AF$111</f>
        <v>0</v>
      </c>
      <c r="Q111" s="1">
        <f>SUM('16674'!$P$110:'16674'!$P$114)</f>
        <v>0</v>
      </c>
      <c r="R111" s="1">
        <v>21</v>
      </c>
      <c r="T111" s="7"/>
      <c r="U111" s="7"/>
      <c r="V111" s="7"/>
      <c r="AF111" s="1">
        <f>'16674'!$G$111*IF(E111&lt;&gt;"",'16674'!$F$111,0)</f>
        <v>0</v>
      </c>
    </row>
    <row r="112" spans="2:32" ht="12.75">
      <c r="B112" s="7"/>
      <c r="C112" s="1">
        <f>IF(B112&lt;&gt;"",VLOOKUP(B112,iscritti_16674!$A$2:$G$17,4,FALSE),"")</f>
        <v>0</v>
      </c>
      <c r="D112" s="1">
        <f>IF(B112&lt;&gt;"",VLOOKUP(B112,iscritti_16674!$A$2:$G$17,2,FALSE),"")</f>
        <v>0</v>
      </c>
      <c r="E112" s="1">
        <f>IF(B112&lt;&gt;"",VLOOKUP(B112,iscritti_16674!$A$2:$G$17,3,FALSE),"")</f>
        <v>0</v>
      </c>
      <c r="F112" s="1">
        <f>IF(E112&lt;&gt;"",VLOOKUP(E112,'16674'!$AG$3:'16674'!$AH$12,2,FALSE),"")</f>
        <v>0</v>
      </c>
      <c r="G112" s="1">
        <f>COUNTA('16674'!$H$112:'16674'!$K$112)</f>
        <v>0</v>
      </c>
      <c r="H112" s="8"/>
      <c r="I112" s="8"/>
      <c r="J112" s="8"/>
      <c r="K112" s="8"/>
      <c r="L112" s="9">
        <f>IF('16674'!$G$112&lt;&gt;0,'16674'!$M$112/'16674'!$G$112,"")</f>
        <v>0</v>
      </c>
      <c r="M112" s="1">
        <f>SUM('16674'!$H$112:'16674'!$K$112)</f>
        <v>0</v>
      </c>
      <c r="N112" s="7"/>
      <c r="O112" s="7"/>
      <c r="P112" s="1">
        <f>SUM('16674'!$M$112:'16674'!$O$112)+'16674'!$AF$112</f>
        <v>0</v>
      </c>
      <c r="Q112" s="1">
        <f>SUM('16674'!$P$110:'16674'!$P$114)</f>
        <v>0</v>
      </c>
      <c r="R112" s="1">
        <v>21</v>
      </c>
      <c r="T112" s="7"/>
      <c r="U112" s="7"/>
      <c r="V112" s="7"/>
      <c r="AF112" s="1">
        <f>'16674'!$G$112*IF(E112&lt;&gt;"",'16674'!$F$112,0)</f>
        <v>0</v>
      </c>
    </row>
    <row r="113" spans="2:32" ht="12.75">
      <c r="B113" s="7"/>
      <c r="C113" s="1">
        <f>IF(B113&lt;&gt;"",VLOOKUP(B113,iscritti_16674!$A$2:$G$17,4,FALSE),"")</f>
        <v>0</v>
      </c>
      <c r="D113" s="1">
        <f>IF(B113&lt;&gt;"",VLOOKUP(B113,iscritti_16674!$A$2:$G$17,2,FALSE),"")</f>
        <v>0</v>
      </c>
      <c r="E113" s="1">
        <f>IF(B113&lt;&gt;"",VLOOKUP(B113,iscritti_16674!$A$2:$G$17,3,FALSE),"")</f>
        <v>0</v>
      </c>
      <c r="F113" s="1">
        <f>IF(E113&lt;&gt;"",VLOOKUP(E113,'16674'!$AG$3:'16674'!$AH$12,2,FALSE),"")</f>
        <v>0</v>
      </c>
      <c r="G113" s="1">
        <f>COUNTA('16674'!$H$113:'16674'!$K$113)</f>
        <v>0</v>
      </c>
      <c r="H113" s="8"/>
      <c r="I113" s="8"/>
      <c r="J113" s="8"/>
      <c r="K113" s="8"/>
      <c r="L113" s="9">
        <f>IF('16674'!$G$113&lt;&gt;0,'16674'!$M$113/'16674'!$G$113,"")</f>
        <v>0</v>
      </c>
      <c r="M113" s="1">
        <f>SUM('16674'!$H$113:'16674'!$K$113)</f>
        <v>0</v>
      </c>
      <c r="N113" s="7"/>
      <c r="O113" s="7"/>
      <c r="P113" s="1">
        <f>SUM('16674'!$M$113:'16674'!$O$113)+'16674'!$AF$113</f>
        <v>0</v>
      </c>
      <c r="Q113" s="1">
        <f>SUM('16674'!$P$110:'16674'!$P$114)</f>
        <v>0</v>
      </c>
      <c r="R113" s="1">
        <v>21</v>
      </c>
      <c r="T113" s="7"/>
      <c r="U113" s="7"/>
      <c r="V113" s="7"/>
      <c r="AF113" s="1">
        <f>'16674'!$G$113*IF(E113&lt;&gt;"",'16674'!$F$113,0)</f>
        <v>0</v>
      </c>
    </row>
    <row r="114" spans="2:32" ht="12.75">
      <c r="B114" s="7"/>
      <c r="C114" s="1">
        <f>IF(B114&lt;&gt;"",VLOOKUP(B114,iscritti_16674!$A$2:$G$17,4,FALSE),"")</f>
        <v>0</v>
      </c>
      <c r="D114" s="1">
        <f>IF(B114&lt;&gt;"",VLOOKUP(B114,iscritti_16674!$A$2:$G$17,2,FALSE),"")</f>
        <v>0</v>
      </c>
      <c r="E114" s="1">
        <f>IF(B114&lt;&gt;"",VLOOKUP(B114,iscritti_16674!$A$2:$G$17,3,FALSE),"")</f>
        <v>0</v>
      </c>
      <c r="F114" s="1">
        <f>IF(E114&lt;&gt;"",VLOOKUP(E114,'16674'!$AG$3:'16674'!$AH$12,2,FALSE),"")</f>
        <v>0</v>
      </c>
      <c r="G114" s="1">
        <f>COUNTA('16674'!$H$114:'16674'!$K$114)</f>
        <v>0</v>
      </c>
      <c r="H114" s="8"/>
      <c r="I114" s="8"/>
      <c r="J114" s="8"/>
      <c r="K114" s="8"/>
      <c r="L114" s="9">
        <f>IF('16674'!$G$114&lt;&gt;0,'16674'!$M$114/'16674'!$G$114,"")</f>
        <v>0</v>
      </c>
      <c r="M114" s="1">
        <f>SUM('16674'!$H$114:'16674'!$K$114)</f>
        <v>0</v>
      </c>
      <c r="N114" s="7"/>
      <c r="O114" s="7"/>
      <c r="P114" s="1">
        <f>SUM('16674'!$M$114:'16674'!$O$114)+'16674'!$AF$114</f>
        <v>0</v>
      </c>
      <c r="Q114" s="1">
        <f>SUM('16674'!$P$110:'16674'!$P$114)</f>
        <v>0</v>
      </c>
      <c r="R114" s="1">
        <v>21</v>
      </c>
      <c r="T114" s="7"/>
      <c r="U114" s="7"/>
      <c r="V114" s="7"/>
      <c r="AF114" s="1">
        <f>'16674'!$G$114*IF(E114&lt;&gt;"",'16674'!$F$114,0)</f>
        <v>0</v>
      </c>
    </row>
    <row r="115" spans="1:32" ht="12.75">
      <c r="A115" s="1">
        <v>22</v>
      </c>
      <c r="B115" s="7"/>
      <c r="C115" s="1">
        <f>IF(B115&lt;&gt;"",VLOOKUP(B115,iscritti_16674!$A$2:$G$17,4,FALSE),"")</f>
        <v>0</v>
      </c>
      <c r="D115" s="1">
        <f>IF(B115&lt;&gt;"",VLOOKUP(B115,iscritti_16674!$A$2:$G$17,2,FALSE),"")</f>
        <v>0</v>
      </c>
      <c r="E115" s="1">
        <f>IF(B115&lt;&gt;"",VLOOKUP(B115,iscritti_16674!$A$2:$G$17,3,FALSE),"")</f>
        <v>0</v>
      </c>
      <c r="F115" s="1">
        <f>IF(E115&lt;&gt;"",VLOOKUP(E115,'16674'!$AG$3:'16674'!$AH$12,2,FALSE),"")</f>
        <v>0</v>
      </c>
      <c r="G115" s="1">
        <f>COUNTA('16674'!$H$115:'16674'!$K$115)</f>
        <v>0</v>
      </c>
      <c r="H115" s="8"/>
      <c r="I115" s="8"/>
      <c r="J115" s="8"/>
      <c r="K115" s="8"/>
      <c r="L115" s="9">
        <f>IF('16674'!$G$115&lt;&gt;0,'16674'!$M$115/'16674'!$G$115,"")</f>
        <v>0</v>
      </c>
      <c r="M115" s="1">
        <f>SUM('16674'!$H$115:'16674'!$K$115)</f>
        <v>0</v>
      </c>
      <c r="N115" s="7"/>
      <c r="O115" s="7"/>
      <c r="P115" s="1">
        <f>SUM('16674'!$M$115:'16674'!$O$115)+'16674'!$AF$115</f>
        <v>0</v>
      </c>
      <c r="Q115" s="1">
        <f>SUM('16674'!$P$115:'16674'!$P$119)</f>
        <v>0</v>
      </c>
      <c r="R115" s="1">
        <v>22</v>
      </c>
      <c r="S115" s="1">
        <f>SUM('16674'!$P$115:'16674'!$P$119)</f>
        <v>0</v>
      </c>
      <c r="T115" s="7"/>
      <c r="U115" s="7"/>
      <c r="V115" s="7"/>
      <c r="AF115" s="1">
        <f>'16674'!$G$115*IF(E115&lt;&gt;"",'16674'!$F$115,0)</f>
        <v>0</v>
      </c>
    </row>
    <row r="116" spans="2:32" ht="12.75">
      <c r="B116" s="7"/>
      <c r="C116" s="1">
        <f>IF(B116&lt;&gt;"",VLOOKUP(B116,iscritti_16674!$A$2:$G$17,4,FALSE),"")</f>
        <v>0</v>
      </c>
      <c r="D116" s="1">
        <f>IF(B116&lt;&gt;"",VLOOKUP(B116,iscritti_16674!$A$2:$G$17,2,FALSE),"")</f>
        <v>0</v>
      </c>
      <c r="E116" s="1">
        <f>IF(B116&lt;&gt;"",VLOOKUP(B116,iscritti_16674!$A$2:$G$17,3,FALSE),"")</f>
        <v>0</v>
      </c>
      <c r="F116" s="1">
        <f>IF(E116&lt;&gt;"",VLOOKUP(E116,'16674'!$AG$3:'16674'!$AH$12,2,FALSE),"")</f>
        <v>0</v>
      </c>
      <c r="G116" s="1">
        <f>COUNTA('16674'!$H$116:'16674'!$K$116)</f>
        <v>0</v>
      </c>
      <c r="H116" s="8"/>
      <c r="I116" s="8"/>
      <c r="J116" s="8"/>
      <c r="K116" s="8"/>
      <c r="L116" s="9">
        <f>IF('16674'!$G$116&lt;&gt;0,'16674'!$M$116/'16674'!$G$116,"")</f>
        <v>0</v>
      </c>
      <c r="M116" s="1">
        <f>SUM('16674'!$H$116:'16674'!$K$116)</f>
        <v>0</v>
      </c>
      <c r="N116" s="7"/>
      <c r="O116" s="7"/>
      <c r="P116" s="1">
        <f>SUM('16674'!$M$116:'16674'!$O$116)+'16674'!$AF$116</f>
        <v>0</v>
      </c>
      <c r="Q116" s="1">
        <f>SUM('16674'!$P$115:'16674'!$P$119)</f>
        <v>0</v>
      </c>
      <c r="R116" s="1">
        <v>22</v>
      </c>
      <c r="T116" s="7"/>
      <c r="U116" s="7"/>
      <c r="V116" s="7"/>
      <c r="AF116" s="1">
        <f>'16674'!$G$116*IF(E116&lt;&gt;"",'16674'!$F$116,0)</f>
        <v>0</v>
      </c>
    </row>
    <row r="117" spans="2:32" ht="12.75">
      <c r="B117" s="7"/>
      <c r="C117" s="1">
        <f>IF(B117&lt;&gt;"",VLOOKUP(B117,iscritti_16674!$A$2:$G$17,4,FALSE),"")</f>
        <v>0</v>
      </c>
      <c r="D117" s="1">
        <f>IF(B117&lt;&gt;"",VLOOKUP(B117,iscritti_16674!$A$2:$G$17,2,FALSE),"")</f>
        <v>0</v>
      </c>
      <c r="E117" s="1">
        <f>IF(B117&lt;&gt;"",VLOOKUP(B117,iscritti_16674!$A$2:$G$17,3,FALSE),"")</f>
        <v>0</v>
      </c>
      <c r="F117" s="1">
        <f>IF(E117&lt;&gt;"",VLOOKUP(E117,'16674'!$AG$3:'16674'!$AH$12,2,FALSE),"")</f>
        <v>0</v>
      </c>
      <c r="G117" s="1">
        <f>COUNTA('16674'!$H$117:'16674'!$K$117)</f>
        <v>0</v>
      </c>
      <c r="H117" s="8"/>
      <c r="I117" s="8"/>
      <c r="J117" s="8"/>
      <c r="K117" s="8"/>
      <c r="L117" s="9">
        <f>IF('16674'!$G$117&lt;&gt;0,'16674'!$M$117/'16674'!$G$117,"")</f>
        <v>0</v>
      </c>
      <c r="M117" s="1">
        <f>SUM('16674'!$H$117:'16674'!$K$117)</f>
        <v>0</v>
      </c>
      <c r="N117" s="7"/>
      <c r="O117" s="7"/>
      <c r="P117" s="1">
        <f>SUM('16674'!$M$117:'16674'!$O$117)+'16674'!$AF$117</f>
        <v>0</v>
      </c>
      <c r="Q117" s="1">
        <f>SUM('16674'!$P$115:'16674'!$P$119)</f>
        <v>0</v>
      </c>
      <c r="R117" s="1">
        <v>22</v>
      </c>
      <c r="T117" s="7"/>
      <c r="U117" s="7"/>
      <c r="V117" s="7"/>
      <c r="AF117" s="1">
        <f>'16674'!$G$117*IF(E117&lt;&gt;"",'16674'!$F$117,0)</f>
        <v>0</v>
      </c>
    </row>
    <row r="118" spans="2:32" ht="12.75">
      <c r="B118" s="7"/>
      <c r="C118" s="1">
        <f>IF(B118&lt;&gt;"",VLOOKUP(B118,iscritti_16674!$A$2:$G$17,4,FALSE),"")</f>
        <v>0</v>
      </c>
      <c r="D118" s="1">
        <f>IF(B118&lt;&gt;"",VLOOKUP(B118,iscritti_16674!$A$2:$G$17,2,FALSE),"")</f>
        <v>0</v>
      </c>
      <c r="E118" s="1">
        <f>IF(B118&lt;&gt;"",VLOOKUP(B118,iscritti_16674!$A$2:$G$17,3,FALSE),"")</f>
        <v>0</v>
      </c>
      <c r="F118" s="1">
        <f>IF(E118&lt;&gt;"",VLOOKUP(E118,'16674'!$AG$3:'16674'!$AH$12,2,FALSE),"")</f>
        <v>0</v>
      </c>
      <c r="G118" s="1">
        <f>COUNTA('16674'!$H$118:'16674'!$K$118)</f>
        <v>0</v>
      </c>
      <c r="H118" s="8"/>
      <c r="I118" s="8"/>
      <c r="J118" s="8"/>
      <c r="K118" s="8"/>
      <c r="L118" s="9">
        <f>IF('16674'!$G$118&lt;&gt;0,'16674'!$M$118/'16674'!$G$118,"")</f>
        <v>0</v>
      </c>
      <c r="M118" s="1">
        <f>SUM('16674'!$H$118:'16674'!$K$118)</f>
        <v>0</v>
      </c>
      <c r="N118" s="7"/>
      <c r="O118" s="7"/>
      <c r="P118" s="1">
        <f>SUM('16674'!$M$118:'16674'!$O$118)+'16674'!$AF$118</f>
        <v>0</v>
      </c>
      <c r="Q118" s="1">
        <f>SUM('16674'!$P$115:'16674'!$P$119)</f>
        <v>0</v>
      </c>
      <c r="R118" s="1">
        <v>22</v>
      </c>
      <c r="T118" s="7"/>
      <c r="U118" s="7"/>
      <c r="V118" s="7"/>
      <c r="AF118" s="1">
        <f>'16674'!$G$118*IF(E118&lt;&gt;"",'16674'!$F$118,0)</f>
        <v>0</v>
      </c>
    </row>
    <row r="119" spans="2:32" ht="12.75">
      <c r="B119" s="7"/>
      <c r="C119" s="1">
        <f>IF(B119&lt;&gt;"",VLOOKUP(B119,iscritti_16674!$A$2:$G$17,4,FALSE),"")</f>
        <v>0</v>
      </c>
      <c r="D119" s="1">
        <f>IF(B119&lt;&gt;"",VLOOKUP(B119,iscritti_16674!$A$2:$G$17,2,FALSE),"")</f>
        <v>0</v>
      </c>
      <c r="E119" s="1">
        <f>IF(B119&lt;&gt;"",VLOOKUP(B119,iscritti_16674!$A$2:$G$17,3,FALSE),"")</f>
        <v>0</v>
      </c>
      <c r="F119" s="1">
        <f>IF(E119&lt;&gt;"",VLOOKUP(E119,'16674'!$AG$3:'16674'!$AH$12,2,FALSE),"")</f>
        <v>0</v>
      </c>
      <c r="G119" s="1">
        <f>COUNTA('16674'!$H$119:'16674'!$K$119)</f>
        <v>0</v>
      </c>
      <c r="H119" s="8"/>
      <c r="I119" s="8"/>
      <c r="J119" s="8"/>
      <c r="K119" s="8"/>
      <c r="L119" s="9">
        <f>IF('16674'!$G$119&lt;&gt;0,'16674'!$M$119/'16674'!$G$119,"")</f>
        <v>0</v>
      </c>
      <c r="M119" s="1">
        <f>SUM('16674'!$H$119:'16674'!$K$119)</f>
        <v>0</v>
      </c>
      <c r="N119" s="7"/>
      <c r="O119" s="7"/>
      <c r="P119" s="1">
        <f>SUM('16674'!$M$119:'16674'!$O$119)+'16674'!$AF$119</f>
        <v>0</v>
      </c>
      <c r="Q119" s="1">
        <f>SUM('16674'!$P$115:'16674'!$P$119)</f>
        <v>0</v>
      </c>
      <c r="R119" s="1">
        <v>22</v>
      </c>
      <c r="T119" s="7"/>
      <c r="U119" s="7"/>
      <c r="V119" s="7"/>
      <c r="AF119" s="1">
        <f>'16674'!$G$119*IF(E119&lt;&gt;"",'16674'!$F$119,0)</f>
        <v>0</v>
      </c>
    </row>
    <row r="120" spans="1:32" ht="12.75">
      <c r="A120" s="1">
        <v>23</v>
      </c>
      <c r="B120" s="7"/>
      <c r="C120" s="1">
        <f>IF(B120&lt;&gt;"",VLOOKUP(B120,iscritti_16674!$A$2:$G$17,4,FALSE),"")</f>
        <v>0</v>
      </c>
      <c r="D120" s="1">
        <f>IF(B120&lt;&gt;"",VLOOKUP(B120,iscritti_16674!$A$2:$G$17,2,FALSE),"")</f>
        <v>0</v>
      </c>
      <c r="E120" s="1">
        <f>IF(B120&lt;&gt;"",VLOOKUP(B120,iscritti_16674!$A$2:$G$17,3,FALSE),"")</f>
        <v>0</v>
      </c>
      <c r="F120" s="1">
        <f>IF(E120&lt;&gt;"",VLOOKUP(E120,'16674'!$AG$3:'16674'!$AH$12,2,FALSE),"")</f>
        <v>0</v>
      </c>
      <c r="G120" s="1">
        <f>COUNTA('16674'!$H$120:'16674'!$K$120)</f>
        <v>0</v>
      </c>
      <c r="H120" s="8"/>
      <c r="I120" s="8"/>
      <c r="J120" s="8"/>
      <c r="K120" s="8"/>
      <c r="L120" s="9">
        <f>IF('16674'!$G$120&lt;&gt;0,'16674'!$M$120/'16674'!$G$120,"")</f>
        <v>0</v>
      </c>
      <c r="M120" s="1">
        <f>SUM('16674'!$H$120:'16674'!$K$120)</f>
        <v>0</v>
      </c>
      <c r="N120" s="7"/>
      <c r="O120" s="7"/>
      <c r="P120" s="1">
        <f>SUM('16674'!$M$120:'16674'!$O$120)+'16674'!$AF$120</f>
        <v>0</v>
      </c>
      <c r="Q120" s="1">
        <f>SUM('16674'!$P$120:'16674'!$P$124)</f>
        <v>0</v>
      </c>
      <c r="R120" s="1">
        <v>23</v>
      </c>
      <c r="S120" s="1">
        <f>SUM('16674'!$P$120:'16674'!$P$124)</f>
        <v>0</v>
      </c>
      <c r="T120" s="7"/>
      <c r="U120" s="7"/>
      <c r="V120" s="7"/>
      <c r="AF120" s="1">
        <f>'16674'!$G$120*IF(E120&lt;&gt;"",'16674'!$F$120,0)</f>
        <v>0</v>
      </c>
    </row>
    <row r="121" spans="2:32" ht="12.75">
      <c r="B121" s="7"/>
      <c r="C121" s="1">
        <f>IF(B121&lt;&gt;"",VLOOKUP(B121,iscritti_16674!$A$2:$G$17,4,FALSE),"")</f>
        <v>0</v>
      </c>
      <c r="D121" s="1">
        <f>IF(B121&lt;&gt;"",VLOOKUP(B121,iscritti_16674!$A$2:$G$17,2,FALSE),"")</f>
        <v>0</v>
      </c>
      <c r="E121" s="1">
        <f>IF(B121&lt;&gt;"",VLOOKUP(B121,iscritti_16674!$A$2:$G$17,3,FALSE),"")</f>
        <v>0</v>
      </c>
      <c r="F121" s="1">
        <f>IF(E121&lt;&gt;"",VLOOKUP(E121,'16674'!$AG$3:'16674'!$AH$12,2,FALSE),"")</f>
        <v>0</v>
      </c>
      <c r="G121" s="1">
        <f>COUNTA('16674'!$H$121:'16674'!$K$121)</f>
        <v>0</v>
      </c>
      <c r="H121" s="8"/>
      <c r="I121" s="8"/>
      <c r="J121" s="8"/>
      <c r="K121" s="8"/>
      <c r="L121" s="9">
        <f>IF('16674'!$G$121&lt;&gt;0,'16674'!$M$121/'16674'!$G$121,"")</f>
        <v>0</v>
      </c>
      <c r="M121" s="1">
        <f>SUM('16674'!$H$121:'16674'!$K$121)</f>
        <v>0</v>
      </c>
      <c r="N121" s="7"/>
      <c r="O121" s="7"/>
      <c r="P121" s="1">
        <f>SUM('16674'!$M$121:'16674'!$O$121)+'16674'!$AF$121</f>
        <v>0</v>
      </c>
      <c r="Q121" s="1">
        <f>SUM('16674'!$P$120:'16674'!$P$124)</f>
        <v>0</v>
      </c>
      <c r="R121" s="1">
        <v>23</v>
      </c>
      <c r="T121" s="7"/>
      <c r="U121" s="7"/>
      <c r="V121" s="7"/>
      <c r="AF121" s="1">
        <f>'16674'!$G$121*IF(E121&lt;&gt;"",'16674'!$F$121,0)</f>
        <v>0</v>
      </c>
    </row>
    <row r="122" spans="2:32" ht="12.75">
      <c r="B122" s="7"/>
      <c r="C122" s="1">
        <f>IF(B122&lt;&gt;"",VLOOKUP(B122,iscritti_16674!$A$2:$G$17,4,FALSE),"")</f>
        <v>0</v>
      </c>
      <c r="D122" s="1">
        <f>IF(B122&lt;&gt;"",VLOOKUP(B122,iscritti_16674!$A$2:$G$17,2,FALSE),"")</f>
        <v>0</v>
      </c>
      <c r="E122" s="1">
        <f>IF(B122&lt;&gt;"",VLOOKUP(B122,iscritti_16674!$A$2:$G$17,3,FALSE),"")</f>
        <v>0</v>
      </c>
      <c r="F122" s="1">
        <f>IF(E122&lt;&gt;"",VLOOKUP(E122,'16674'!$AG$3:'16674'!$AH$12,2,FALSE),"")</f>
        <v>0</v>
      </c>
      <c r="G122" s="1">
        <f>COUNTA('16674'!$H$122:'16674'!$K$122)</f>
        <v>0</v>
      </c>
      <c r="H122" s="8"/>
      <c r="I122" s="8"/>
      <c r="J122" s="8"/>
      <c r="K122" s="8"/>
      <c r="L122" s="9">
        <f>IF('16674'!$G$122&lt;&gt;0,'16674'!$M$122/'16674'!$G$122,"")</f>
        <v>0</v>
      </c>
      <c r="M122" s="1">
        <f>SUM('16674'!$H$122:'16674'!$K$122)</f>
        <v>0</v>
      </c>
      <c r="N122" s="7"/>
      <c r="O122" s="7"/>
      <c r="P122" s="1">
        <f>SUM('16674'!$M$122:'16674'!$O$122)+'16674'!$AF$122</f>
        <v>0</v>
      </c>
      <c r="Q122" s="1">
        <f>SUM('16674'!$P$120:'16674'!$P$124)</f>
        <v>0</v>
      </c>
      <c r="R122" s="1">
        <v>23</v>
      </c>
      <c r="T122" s="7"/>
      <c r="U122" s="7"/>
      <c r="V122" s="7"/>
      <c r="AF122" s="1">
        <f>'16674'!$G$122*IF(E122&lt;&gt;"",'16674'!$F$122,0)</f>
        <v>0</v>
      </c>
    </row>
    <row r="123" spans="2:32" ht="12.75">
      <c r="B123" s="7"/>
      <c r="C123" s="1">
        <f>IF(B123&lt;&gt;"",VLOOKUP(B123,iscritti_16674!$A$2:$G$17,4,FALSE),"")</f>
        <v>0</v>
      </c>
      <c r="D123" s="1">
        <f>IF(B123&lt;&gt;"",VLOOKUP(B123,iscritti_16674!$A$2:$G$17,2,FALSE),"")</f>
        <v>0</v>
      </c>
      <c r="E123" s="1">
        <f>IF(B123&lt;&gt;"",VLOOKUP(B123,iscritti_16674!$A$2:$G$17,3,FALSE),"")</f>
        <v>0</v>
      </c>
      <c r="F123" s="1">
        <f>IF(E123&lt;&gt;"",VLOOKUP(E123,'16674'!$AG$3:'16674'!$AH$12,2,FALSE),"")</f>
        <v>0</v>
      </c>
      <c r="G123" s="1">
        <f>COUNTA('16674'!$H$123:'16674'!$K$123)</f>
        <v>0</v>
      </c>
      <c r="H123" s="8"/>
      <c r="I123" s="8"/>
      <c r="J123" s="8"/>
      <c r="K123" s="8"/>
      <c r="L123" s="9">
        <f>IF('16674'!$G$123&lt;&gt;0,'16674'!$M$123/'16674'!$G$123,"")</f>
        <v>0</v>
      </c>
      <c r="M123" s="1">
        <f>SUM('16674'!$H$123:'16674'!$K$123)</f>
        <v>0</v>
      </c>
      <c r="N123" s="7"/>
      <c r="O123" s="7"/>
      <c r="P123" s="1">
        <f>SUM('16674'!$M$123:'16674'!$O$123)+'16674'!$AF$123</f>
        <v>0</v>
      </c>
      <c r="Q123" s="1">
        <f>SUM('16674'!$P$120:'16674'!$P$124)</f>
        <v>0</v>
      </c>
      <c r="R123" s="1">
        <v>23</v>
      </c>
      <c r="T123" s="7"/>
      <c r="U123" s="7"/>
      <c r="V123" s="7"/>
      <c r="AF123" s="1">
        <f>'16674'!$G$123*IF(E123&lt;&gt;"",'16674'!$F$123,0)</f>
        <v>0</v>
      </c>
    </row>
    <row r="124" spans="2:32" ht="12.75">
      <c r="B124" s="7"/>
      <c r="C124" s="1">
        <f>IF(B124&lt;&gt;"",VLOOKUP(B124,iscritti_16674!$A$2:$G$17,4,FALSE),"")</f>
        <v>0</v>
      </c>
      <c r="D124" s="1">
        <f>IF(B124&lt;&gt;"",VLOOKUP(B124,iscritti_16674!$A$2:$G$17,2,FALSE),"")</f>
        <v>0</v>
      </c>
      <c r="E124" s="1">
        <f>IF(B124&lt;&gt;"",VLOOKUP(B124,iscritti_16674!$A$2:$G$17,3,FALSE),"")</f>
        <v>0</v>
      </c>
      <c r="F124" s="1">
        <f>IF(E124&lt;&gt;"",VLOOKUP(E124,'16674'!$AG$3:'16674'!$AH$12,2,FALSE),"")</f>
        <v>0</v>
      </c>
      <c r="G124" s="1">
        <f>COUNTA('16674'!$H$124:'16674'!$K$124)</f>
        <v>0</v>
      </c>
      <c r="H124" s="8"/>
      <c r="I124" s="8"/>
      <c r="J124" s="8"/>
      <c r="K124" s="8"/>
      <c r="L124" s="9">
        <f>IF('16674'!$G$124&lt;&gt;0,'16674'!$M$124/'16674'!$G$124,"")</f>
        <v>0</v>
      </c>
      <c r="M124" s="1">
        <f>SUM('16674'!$H$124:'16674'!$K$124)</f>
        <v>0</v>
      </c>
      <c r="N124" s="7"/>
      <c r="O124" s="7"/>
      <c r="P124" s="1">
        <f>SUM('16674'!$M$124:'16674'!$O$124)+'16674'!$AF$124</f>
        <v>0</v>
      </c>
      <c r="Q124" s="1">
        <f>SUM('16674'!$P$120:'16674'!$P$124)</f>
        <v>0</v>
      </c>
      <c r="R124" s="1">
        <v>23</v>
      </c>
      <c r="T124" s="7"/>
      <c r="U124" s="7"/>
      <c r="V124" s="7"/>
      <c r="AF124" s="1">
        <f>'16674'!$G$124*IF(E124&lt;&gt;"",'16674'!$F$124,0)</f>
        <v>0</v>
      </c>
    </row>
    <row r="125" spans="1:32" ht="12.75">
      <c r="A125" s="1">
        <v>24</v>
      </c>
      <c r="B125" s="7"/>
      <c r="C125" s="1">
        <f>IF(B125&lt;&gt;"",VLOOKUP(B125,iscritti_16674!$A$2:$G$17,4,FALSE),"")</f>
        <v>0</v>
      </c>
      <c r="D125" s="1">
        <f>IF(B125&lt;&gt;"",VLOOKUP(B125,iscritti_16674!$A$2:$G$17,2,FALSE),"")</f>
        <v>0</v>
      </c>
      <c r="E125" s="1">
        <f>IF(B125&lt;&gt;"",VLOOKUP(B125,iscritti_16674!$A$2:$G$17,3,FALSE),"")</f>
        <v>0</v>
      </c>
      <c r="F125" s="1">
        <f>IF(E125&lt;&gt;"",VLOOKUP(E125,'16674'!$AG$3:'16674'!$AH$12,2,FALSE),"")</f>
        <v>0</v>
      </c>
      <c r="G125" s="1">
        <f>COUNTA('16674'!$H$125:'16674'!$K$125)</f>
        <v>0</v>
      </c>
      <c r="H125" s="8"/>
      <c r="I125" s="8"/>
      <c r="J125" s="8"/>
      <c r="K125" s="8"/>
      <c r="L125" s="9">
        <f>IF('16674'!$G$125&lt;&gt;0,'16674'!$M$125/'16674'!$G$125,"")</f>
        <v>0</v>
      </c>
      <c r="M125" s="1">
        <f>SUM('16674'!$H$125:'16674'!$K$125)</f>
        <v>0</v>
      </c>
      <c r="N125" s="7"/>
      <c r="O125" s="7"/>
      <c r="P125" s="1">
        <f>SUM('16674'!$M$125:'16674'!$O$125)+'16674'!$AF$125</f>
        <v>0</v>
      </c>
      <c r="Q125" s="1">
        <f>SUM('16674'!$P$125:'16674'!$P$129)</f>
        <v>0</v>
      </c>
      <c r="R125" s="1">
        <v>24</v>
      </c>
      <c r="S125" s="1">
        <f>SUM('16674'!$P$125:'16674'!$P$129)</f>
        <v>0</v>
      </c>
      <c r="T125" s="7"/>
      <c r="U125" s="7"/>
      <c r="V125" s="7"/>
      <c r="AF125" s="1">
        <f>'16674'!$G$125*IF(E125&lt;&gt;"",'16674'!$F$125,0)</f>
        <v>0</v>
      </c>
    </row>
    <row r="126" spans="2:32" ht="12.75">
      <c r="B126" s="7"/>
      <c r="C126" s="1">
        <f>IF(B126&lt;&gt;"",VLOOKUP(B126,iscritti_16674!$A$2:$G$17,4,FALSE),"")</f>
        <v>0</v>
      </c>
      <c r="D126" s="1">
        <f>IF(B126&lt;&gt;"",VLOOKUP(B126,iscritti_16674!$A$2:$G$17,2,FALSE),"")</f>
        <v>0</v>
      </c>
      <c r="E126" s="1">
        <f>IF(B126&lt;&gt;"",VLOOKUP(B126,iscritti_16674!$A$2:$G$17,3,FALSE),"")</f>
        <v>0</v>
      </c>
      <c r="F126" s="1">
        <f>IF(E126&lt;&gt;"",VLOOKUP(E126,'16674'!$AG$3:'16674'!$AH$12,2,FALSE),"")</f>
        <v>0</v>
      </c>
      <c r="G126" s="1">
        <f>COUNTA('16674'!$H$126:'16674'!$K$126)</f>
        <v>0</v>
      </c>
      <c r="H126" s="8"/>
      <c r="I126" s="8"/>
      <c r="J126" s="8"/>
      <c r="K126" s="8"/>
      <c r="L126" s="9">
        <f>IF('16674'!$G$126&lt;&gt;0,'16674'!$M$126/'16674'!$G$126,"")</f>
        <v>0</v>
      </c>
      <c r="M126" s="1">
        <f>SUM('16674'!$H$126:'16674'!$K$126)</f>
        <v>0</v>
      </c>
      <c r="N126" s="7"/>
      <c r="O126" s="7"/>
      <c r="P126" s="1">
        <f>SUM('16674'!$M$126:'16674'!$O$126)+'16674'!$AF$126</f>
        <v>0</v>
      </c>
      <c r="Q126" s="1">
        <f>SUM('16674'!$P$125:'16674'!$P$129)</f>
        <v>0</v>
      </c>
      <c r="R126" s="1">
        <v>24</v>
      </c>
      <c r="T126" s="7"/>
      <c r="U126" s="7"/>
      <c r="V126" s="7"/>
      <c r="AF126" s="1">
        <f>'16674'!$G$126*IF(E126&lt;&gt;"",'16674'!$F$126,0)</f>
        <v>0</v>
      </c>
    </row>
    <row r="127" spans="2:32" ht="12.75">
      <c r="B127" s="7"/>
      <c r="C127" s="1">
        <f>IF(B127&lt;&gt;"",VLOOKUP(B127,iscritti_16674!$A$2:$G$17,4,FALSE),"")</f>
        <v>0</v>
      </c>
      <c r="D127" s="1">
        <f>IF(B127&lt;&gt;"",VLOOKUP(B127,iscritti_16674!$A$2:$G$17,2,FALSE),"")</f>
        <v>0</v>
      </c>
      <c r="E127" s="1">
        <f>IF(B127&lt;&gt;"",VLOOKUP(B127,iscritti_16674!$A$2:$G$17,3,FALSE),"")</f>
        <v>0</v>
      </c>
      <c r="F127" s="1">
        <f>IF(E127&lt;&gt;"",VLOOKUP(E127,'16674'!$AG$3:'16674'!$AH$12,2,FALSE),"")</f>
        <v>0</v>
      </c>
      <c r="G127" s="1">
        <f>COUNTA('16674'!$H$127:'16674'!$K$127)</f>
        <v>0</v>
      </c>
      <c r="H127" s="8"/>
      <c r="I127" s="8"/>
      <c r="J127" s="8"/>
      <c r="K127" s="8"/>
      <c r="L127" s="9">
        <f>IF('16674'!$G$127&lt;&gt;0,'16674'!$M$127/'16674'!$G$127,"")</f>
        <v>0</v>
      </c>
      <c r="M127" s="1">
        <f>SUM('16674'!$H$127:'16674'!$K$127)</f>
        <v>0</v>
      </c>
      <c r="N127" s="7"/>
      <c r="O127" s="7"/>
      <c r="P127" s="1">
        <f>SUM('16674'!$M$127:'16674'!$O$127)+'16674'!$AF$127</f>
        <v>0</v>
      </c>
      <c r="Q127" s="1">
        <f>SUM('16674'!$P$125:'16674'!$P$129)</f>
        <v>0</v>
      </c>
      <c r="R127" s="1">
        <v>24</v>
      </c>
      <c r="T127" s="7"/>
      <c r="U127" s="7"/>
      <c r="V127" s="7"/>
      <c r="AF127" s="1">
        <f>'16674'!$G$127*IF(E127&lt;&gt;"",'16674'!$F$127,0)</f>
        <v>0</v>
      </c>
    </row>
    <row r="128" spans="2:32" ht="12.75">
      <c r="B128" s="7"/>
      <c r="C128" s="1">
        <f>IF(B128&lt;&gt;"",VLOOKUP(B128,iscritti_16674!$A$2:$G$17,4,FALSE),"")</f>
        <v>0</v>
      </c>
      <c r="D128" s="1">
        <f>IF(B128&lt;&gt;"",VLOOKUP(B128,iscritti_16674!$A$2:$G$17,2,FALSE),"")</f>
        <v>0</v>
      </c>
      <c r="E128" s="1">
        <f>IF(B128&lt;&gt;"",VLOOKUP(B128,iscritti_16674!$A$2:$G$17,3,FALSE),"")</f>
        <v>0</v>
      </c>
      <c r="F128" s="1">
        <f>IF(E128&lt;&gt;"",VLOOKUP(E128,'16674'!$AG$3:'16674'!$AH$12,2,FALSE),"")</f>
        <v>0</v>
      </c>
      <c r="G128" s="1">
        <f>COUNTA('16674'!$H$128:'16674'!$K$128)</f>
        <v>0</v>
      </c>
      <c r="H128" s="8"/>
      <c r="I128" s="8"/>
      <c r="J128" s="8"/>
      <c r="K128" s="8"/>
      <c r="L128" s="9">
        <f>IF('16674'!$G$128&lt;&gt;0,'16674'!$M$128/'16674'!$G$128,"")</f>
        <v>0</v>
      </c>
      <c r="M128" s="1">
        <f>SUM('16674'!$H$128:'16674'!$K$128)</f>
        <v>0</v>
      </c>
      <c r="N128" s="7"/>
      <c r="O128" s="7"/>
      <c r="P128" s="1">
        <f>SUM('16674'!$M$128:'16674'!$O$128)+'16674'!$AF$128</f>
        <v>0</v>
      </c>
      <c r="Q128" s="1">
        <f>SUM('16674'!$P$125:'16674'!$P$129)</f>
        <v>0</v>
      </c>
      <c r="R128" s="1">
        <v>24</v>
      </c>
      <c r="T128" s="7"/>
      <c r="U128" s="7"/>
      <c r="V128" s="7"/>
      <c r="AF128" s="1">
        <f>'16674'!$G$128*IF(E128&lt;&gt;"",'16674'!$F$128,0)</f>
        <v>0</v>
      </c>
    </row>
    <row r="129" spans="2:32" ht="12.75">
      <c r="B129" s="7"/>
      <c r="C129" s="1">
        <f>IF(B129&lt;&gt;"",VLOOKUP(B129,iscritti_16674!$A$2:$G$17,4,FALSE),"")</f>
        <v>0</v>
      </c>
      <c r="D129" s="1">
        <f>IF(B129&lt;&gt;"",VLOOKUP(B129,iscritti_16674!$A$2:$G$17,2,FALSE),"")</f>
        <v>0</v>
      </c>
      <c r="E129" s="1">
        <f>IF(B129&lt;&gt;"",VLOOKUP(B129,iscritti_16674!$A$2:$G$17,3,FALSE),"")</f>
        <v>0</v>
      </c>
      <c r="F129" s="1">
        <f>IF(E129&lt;&gt;"",VLOOKUP(E129,'16674'!$AG$3:'16674'!$AH$12,2,FALSE),"")</f>
        <v>0</v>
      </c>
      <c r="G129" s="1">
        <f>COUNTA('16674'!$H$129:'16674'!$K$129)</f>
        <v>0</v>
      </c>
      <c r="H129" s="8"/>
      <c r="I129" s="8"/>
      <c r="J129" s="8"/>
      <c r="K129" s="8"/>
      <c r="L129" s="9">
        <f>IF('16674'!$G$129&lt;&gt;0,'16674'!$M$129/'16674'!$G$129,"")</f>
        <v>0</v>
      </c>
      <c r="M129" s="1">
        <f>SUM('16674'!$H$129:'16674'!$K$129)</f>
        <v>0</v>
      </c>
      <c r="N129" s="7"/>
      <c r="O129" s="7"/>
      <c r="P129" s="1">
        <f>SUM('16674'!$M$129:'16674'!$O$129)+'16674'!$AF$129</f>
        <v>0</v>
      </c>
      <c r="Q129" s="1">
        <f>SUM('16674'!$P$125:'16674'!$P$129)</f>
        <v>0</v>
      </c>
      <c r="R129" s="1">
        <v>24</v>
      </c>
      <c r="T129" s="7"/>
      <c r="U129" s="7"/>
      <c r="V129" s="7"/>
      <c r="AF129" s="1">
        <f>'16674'!$G$129*IF(E129&lt;&gt;"",'16674'!$F$129,0)</f>
        <v>0</v>
      </c>
    </row>
    <row r="130" spans="1:32" ht="12.75">
      <c r="A130" s="1">
        <v>25</v>
      </c>
      <c r="B130" s="7"/>
      <c r="C130" s="1">
        <f>IF(B130&lt;&gt;"",VLOOKUP(B130,iscritti_16674!$A$2:$G$17,4,FALSE),"")</f>
        <v>0</v>
      </c>
      <c r="D130" s="1">
        <f>IF(B130&lt;&gt;"",VLOOKUP(B130,iscritti_16674!$A$2:$G$17,2,FALSE),"")</f>
        <v>0</v>
      </c>
      <c r="E130" s="1">
        <f>IF(B130&lt;&gt;"",VLOOKUP(B130,iscritti_16674!$A$2:$G$17,3,FALSE),"")</f>
        <v>0</v>
      </c>
      <c r="F130" s="1">
        <f>IF(E130&lt;&gt;"",VLOOKUP(E130,'16674'!$AG$3:'16674'!$AH$12,2,FALSE),"")</f>
        <v>0</v>
      </c>
      <c r="G130" s="1">
        <f>COUNTA('16674'!$H$130:'16674'!$K$130)</f>
        <v>0</v>
      </c>
      <c r="H130" s="8"/>
      <c r="I130" s="8"/>
      <c r="J130" s="8"/>
      <c r="K130" s="8"/>
      <c r="L130" s="9">
        <f>IF('16674'!$G$130&lt;&gt;0,'16674'!$M$130/'16674'!$G$130,"")</f>
        <v>0</v>
      </c>
      <c r="M130" s="1">
        <f>SUM('16674'!$H$130:'16674'!$K$130)</f>
        <v>0</v>
      </c>
      <c r="N130" s="7"/>
      <c r="O130" s="7"/>
      <c r="P130" s="1">
        <f>SUM('16674'!$M$130:'16674'!$O$130)+'16674'!$AF$130</f>
        <v>0</v>
      </c>
      <c r="Q130" s="1">
        <f>SUM('16674'!$P$130:'16674'!$P$134)</f>
        <v>0</v>
      </c>
      <c r="R130" s="1">
        <v>25</v>
      </c>
      <c r="S130" s="1">
        <f>SUM('16674'!$P$130:'16674'!$P$134)</f>
        <v>0</v>
      </c>
      <c r="T130" s="7"/>
      <c r="U130" s="7"/>
      <c r="V130" s="7"/>
      <c r="AF130" s="1">
        <f>'16674'!$G$130*IF(E130&lt;&gt;"",'16674'!$F$130,0)</f>
        <v>0</v>
      </c>
    </row>
    <row r="131" spans="2:32" ht="12.75">
      <c r="B131" s="7"/>
      <c r="C131" s="1">
        <f>IF(B131&lt;&gt;"",VLOOKUP(B131,iscritti_16674!$A$2:$G$17,4,FALSE),"")</f>
        <v>0</v>
      </c>
      <c r="D131" s="1">
        <f>IF(B131&lt;&gt;"",VLOOKUP(B131,iscritti_16674!$A$2:$G$17,2,FALSE),"")</f>
        <v>0</v>
      </c>
      <c r="E131" s="1">
        <f>IF(B131&lt;&gt;"",VLOOKUP(B131,iscritti_16674!$A$2:$G$17,3,FALSE),"")</f>
        <v>0</v>
      </c>
      <c r="F131" s="1">
        <f>IF(E131&lt;&gt;"",VLOOKUP(E131,'16674'!$AG$3:'16674'!$AH$12,2,FALSE),"")</f>
        <v>0</v>
      </c>
      <c r="G131" s="1">
        <f>COUNTA('16674'!$H$131:'16674'!$K$131)</f>
        <v>0</v>
      </c>
      <c r="H131" s="8"/>
      <c r="I131" s="8"/>
      <c r="J131" s="8"/>
      <c r="K131" s="8"/>
      <c r="L131" s="9">
        <f>IF('16674'!$G$131&lt;&gt;0,'16674'!$M$131/'16674'!$G$131,"")</f>
        <v>0</v>
      </c>
      <c r="M131" s="1">
        <f>SUM('16674'!$H$131:'16674'!$K$131)</f>
        <v>0</v>
      </c>
      <c r="N131" s="7"/>
      <c r="O131" s="7"/>
      <c r="P131" s="1">
        <f>SUM('16674'!$M$131:'16674'!$O$131)+'16674'!$AF$131</f>
        <v>0</v>
      </c>
      <c r="Q131" s="1">
        <f>SUM('16674'!$P$130:'16674'!$P$134)</f>
        <v>0</v>
      </c>
      <c r="R131" s="1">
        <v>25</v>
      </c>
      <c r="T131" s="7"/>
      <c r="U131" s="7"/>
      <c r="V131" s="7"/>
      <c r="AF131" s="1">
        <f>'16674'!$G$131*IF(E131&lt;&gt;"",'16674'!$F$131,0)</f>
        <v>0</v>
      </c>
    </row>
    <row r="132" spans="2:32" ht="12.75">
      <c r="B132" s="7"/>
      <c r="C132" s="1">
        <f>IF(B132&lt;&gt;"",VLOOKUP(B132,iscritti_16674!$A$2:$G$17,4,FALSE),"")</f>
        <v>0</v>
      </c>
      <c r="D132" s="1">
        <f>IF(B132&lt;&gt;"",VLOOKUP(B132,iscritti_16674!$A$2:$G$17,2,FALSE),"")</f>
        <v>0</v>
      </c>
      <c r="E132" s="1">
        <f>IF(B132&lt;&gt;"",VLOOKUP(B132,iscritti_16674!$A$2:$G$17,3,FALSE),"")</f>
        <v>0</v>
      </c>
      <c r="F132" s="1">
        <f>IF(E132&lt;&gt;"",VLOOKUP(E132,'16674'!$AG$3:'16674'!$AH$12,2,FALSE),"")</f>
        <v>0</v>
      </c>
      <c r="G132" s="1">
        <f>COUNTA('16674'!$H$132:'16674'!$K$132)</f>
        <v>0</v>
      </c>
      <c r="H132" s="8"/>
      <c r="I132" s="8"/>
      <c r="J132" s="8"/>
      <c r="K132" s="8"/>
      <c r="L132" s="9">
        <f>IF('16674'!$G$132&lt;&gt;0,'16674'!$M$132/'16674'!$G$132,"")</f>
        <v>0</v>
      </c>
      <c r="M132" s="1">
        <f>SUM('16674'!$H$132:'16674'!$K$132)</f>
        <v>0</v>
      </c>
      <c r="N132" s="7"/>
      <c r="O132" s="7"/>
      <c r="P132" s="1">
        <f>SUM('16674'!$M$132:'16674'!$O$132)+'16674'!$AF$132</f>
        <v>0</v>
      </c>
      <c r="Q132" s="1">
        <f>SUM('16674'!$P$130:'16674'!$P$134)</f>
        <v>0</v>
      </c>
      <c r="R132" s="1">
        <v>25</v>
      </c>
      <c r="T132" s="7"/>
      <c r="U132" s="7"/>
      <c r="V132" s="7"/>
      <c r="AF132" s="1">
        <f>'16674'!$G$132*IF(E132&lt;&gt;"",'16674'!$F$132,0)</f>
        <v>0</v>
      </c>
    </row>
    <row r="133" spans="2:32" ht="12.75">
      <c r="B133" s="7"/>
      <c r="C133" s="1">
        <f>IF(B133&lt;&gt;"",VLOOKUP(B133,iscritti_16674!$A$2:$G$17,4,FALSE),"")</f>
        <v>0</v>
      </c>
      <c r="D133" s="1">
        <f>IF(B133&lt;&gt;"",VLOOKUP(B133,iscritti_16674!$A$2:$G$17,2,FALSE),"")</f>
        <v>0</v>
      </c>
      <c r="E133" s="1">
        <f>IF(B133&lt;&gt;"",VLOOKUP(B133,iscritti_16674!$A$2:$G$17,3,FALSE),"")</f>
        <v>0</v>
      </c>
      <c r="F133" s="1">
        <f>IF(E133&lt;&gt;"",VLOOKUP(E133,'16674'!$AG$3:'16674'!$AH$12,2,FALSE),"")</f>
        <v>0</v>
      </c>
      <c r="G133" s="1">
        <f>COUNTA('16674'!$H$133:'16674'!$K$133)</f>
        <v>0</v>
      </c>
      <c r="H133" s="8"/>
      <c r="I133" s="8"/>
      <c r="J133" s="8"/>
      <c r="K133" s="8"/>
      <c r="L133" s="9">
        <f>IF('16674'!$G$133&lt;&gt;0,'16674'!$M$133/'16674'!$G$133,"")</f>
        <v>0</v>
      </c>
      <c r="M133" s="1">
        <f>SUM('16674'!$H$133:'16674'!$K$133)</f>
        <v>0</v>
      </c>
      <c r="N133" s="7"/>
      <c r="O133" s="7"/>
      <c r="P133" s="1">
        <f>SUM('16674'!$M$133:'16674'!$O$133)+'16674'!$AF$133</f>
        <v>0</v>
      </c>
      <c r="Q133" s="1">
        <f>SUM('16674'!$P$130:'16674'!$P$134)</f>
        <v>0</v>
      </c>
      <c r="R133" s="1">
        <v>25</v>
      </c>
      <c r="T133" s="7"/>
      <c r="U133" s="7"/>
      <c r="V133" s="7"/>
      <c r="AF133" s="1">
        <f>'16674'!$G$133*IF(E133&lt;&gt;"",'16674'!$F$133,0)</f>
        <v>0</v>
      </c>
    </row>
    <row r="134" spans="2:32" ht="12.75">
      <c r="B134" s="7"/>
      <c r="C134" s="1">
        <f>IF(B134&lt;&gt;"",VLOOKUP(B134,iscritti_16674!$A$2:$G$17,4,FALSE),"")</f>
        <v>0</v>
      </c>
      <c r="D134" s="1">
        <f>IF(B134&lt;&gt;"",VLOOKUP(B134,iscritti_16674!$A$2:$G$17,2,FALSE),"")</f>
        <v>0</v>
      </c>
      <c r="E134" s="1">
        <f>IF(B134&lt;&gt;"",VLOOKUP(B134,iscritti_16674!$A$2:$G$17,3,FALSE),"")</f>
        <v>0</v>
      </c>
      <c r="F134" s="1">
        <f>IF(E134&lt;&gt;"",VLOOKUP(E134,'16674'!$AG$3:'16674'!$AH$12,2,FALSE),"")</f>
        <v>0</v>
      </c>
      <c r="G134" s="1">
        <f>COUNTA('16674'!$H$134:'16674'!$K$134)</f>
        <v>0</v>
      </c>
      <c r="H134" s="8"/>
      <c r="I134" s="8"/>
      <c r="J134" s="8"/>
      <c r="K134" s="8"/>
      <c r="L134" s="9">
        <f>IF('16674'!$G$134&lt;&gt;0,'16674'!$M$134/'16674'!$G$134,"")</f>
        <v>0</v>
      </c>
      <c r="M134" s="1">
        <f>SUM('16674'!$H$134:'16674'!$K$134)</f>
        <v>0</v>
      </c>
      <c r="N134" s="7"/>
      <c r="O134" s="7"/>
      <c r="P134" s="1">
        <f>SUM('16674'!$M$134:'16674'!$O$134)+'16674'!$AF$134</f>
        <v>0</v>
      </c>
      <c r="Q134" s="1">
        <f>SUM('16674'!$P$130:'16674'!$P$134)</f>
        <v>0</v>
      </c>
      <c r="R134" s="1">
        <v>25</v>
      </c>
      <c r="T134" s="7"/>
      <c r="U134" s="7"/>
      <c r="V134" s="7"/>
      <c r="AF134" s="1">
        <f>'16674'!$G$134*IF(E134&lt;&gt;"",'16674'!$F$134,0)</f>
        <v>0</v>
      </c>
    </row>
    <row r="135" spans="1:32" ht="12.75">
      <c r="A135" s="1">
        <v>26</v>
      </c>
      <c r="B135" s="7"/>
      <c r="C135" s="1">
        <f>IF(B135&lt;&gt;"",VLOOKUP(B135,iscritti_16674!$A$2:$G$17,4,FALSE),"")</f>
        <v>0</v>
      </c>
      <c r="D135" s="1">
        <f>IF(B135&lt;&gt;"",VLOOKUP(B135,iscritti_16674!$A$2:$G$17,2,FALSE),"")</f>
        <v>0</v>
      </c>
      <c r="E135" s="1">
        <f>IF(B135&lt;&gt;"",VLOOKUP(B135,iscritti_16674!$A$2:$G$17,3,FALSE),"")</f>
        <v>0</v>
      </c>
      <c r="F135" s="1">
        <f>IF(E135&lt;&gt;"",VLOOKUP(E135,'16674'!$AG$3:'16674'!$AH$12,2,FALSE),"")</f>
        <v>0</v>
      </c>
      <c r="G135" s="1">
        <f>COUNTA('16674'!$H$135:'16674'!$K$135)</f>
        <v>0</v>
      </c>
      <c r="H135" s="8"/>
      <c r="I135" s="8"/>
      <c r="J135" s="8"/>
      <c r="K135" s="8"/>
      <c r="L135" s="9">
        <f>IF('16674'!$G$135&lt;&gt;0,'16674'!$M$135/'16674'!$G$135,"")</f>
        <v>0</v>
      </c>
      <c r="M135" s="1">
        <f>SUM('16674'!$H$135:'16674'!$K$135)</f>
        <v>0</v>
      </c>
      <c r="N135" s="7"/>
      <c r="O135" s="7"/>
      <c r="P135" s="1">
        <f>SUM('16674'!$M$135:'16674'!$O$135)+'16674'!$AF$135</f>
        <v>0</v>
      </c>
      <c r="Q135" s="1">
        <f>SUM('16674'!$P$135:'16674'!$P$139)</f>
        <v>0</v>
      </c>
      <c r="R135" s="1">
        <v>26</v>
      </c>
      <c r="S135" s="1">
        <f>SUM('16674'!$P$135:'16674'!$P$139)</f>
        <v>0</v>
      </c>
      <c r="T135" s="7"/>
      <c r="U135" s="7"/>
      <c r="V135" s="7"/>
      <c r="AF135" s="1">
        <f>'16674'!$G$135*IF(E135&lt;&gt;"",'16674'!$F$135,0)</f>
        <v>0</v>
      </c>
    </row>
    <row r="136" spans="2:32" ht="12.75">
      <c r="B136" s="7"/>
      <c r="C136" s="1">
        <f>IF(B136&lt;&gt;"",VLOOKUP(B136,iscritti_16674!$A$2:$G$17,4,FALSE),"")</f>
        <v>0</v>
      </c>
      <c r="D136" s="1">
        <f>IF(B136&lt;&gt;"",VLOOKUP(B136,iscritti_16674!$A$2:$G$17,2,FALSE),"")</f>
        <v>0</v>
      </c>
      <c r="E136" s="1">
        <f>IF(B136&lt;&gt;"",VLOOKUP(B136,iscritti_16674!$A$2:$G$17,3,FALSE),"")</f>
        <v>0</v>
      </c>
      <c r="F136" s="1">
        <f>IF(E136&lt;&gt;"",VLOOKUP(E136,'16674'!$AG$3:'16674'!$AH$12,2,FALSE),"")</f>
        <v>0</v>
      </c>
      <c r="G136" s="1">
        <f>COUNTA('16674'!$H$136:'16674'!$K$136)</f>
        <v>0</v>
      </c>
      <c r="H136" s="8"/>
      <c r="I136" s="8"/>
      <c r="J136" s="8"/>
      <c r="K136" s="8"/>
      <c r="L136" s="9">
        <f>IF('16674'!$G$136&lt;&gt;0,'16674'!$M$136/'16674'!$G$136,"")</f>
        <v>0</v>
      </c>
      <c r="M136" s="1">
        <f>SUM('16674'!$H$136:'16674'!$K$136)</f>
        <v>0</v>
      </c>
      <c r="N136" s="7"/>
      <c r="O136" s="7"/>
      <c r="P136" s="1">
        <f>SUM('16674'!$M$136:'16674'!$O$136)+'16674'!$AF$136</f>
        <v>0</v>
      </c>
      <c r="Q136" s="1">
        <f>SUM('16674'!$P$135:'16674'!$P$139)</f>
        <v>0</v>
      </c>
      <c r="R136" s="1">
        <v>26</v>
      </c>
      <c r="T136" s="7"/>
      <c r="U136" s="7"/>
      <c r="V136" s="7"/>
      <c r="AF136" s="1">
        <f>'16674'!$G$136*IF(E136&lt;&gt;"",'16674'!$F$136,0)</f>
        <v>0</v>
      </c>
    </row>
    <row r="137" spans="2:32" ht="12.75">
      <c r="B137" s="7"/>
      <c r="C137" s="1">
        <f>IF(B137&lt;&gt;"",VLOOKUP(B137,iscritti_16674!$A$2:$G$17,4,FALSE),"")</f>
        <v>0</v>
      </c>
      <c r="D137" s="1">
        <f>IF(B137&lt;&gt;"",VLOOKUP(B137,iscritti_16674!$A$2:$G$17,2,FALSE),"")</f>
        <v>0</v>
      </c>
      <c r="E137" s="1">
        <f>IF(B137&lt;&gt;"",VLOOKUP(B137,iscritti_16674!$A$2:$G$17,3,FALSE),"")</f>
        <v>0</v>
      </c>
      <c r="F137" s="1">
        <f>IF(E137&lt;&gt;"",VLOOKUP(E137,'16674'!$AG$3:'16674'!$AH$12,2,FALSE),"")</f>
        <v>0</v>
      </c>
      <c r="G137" s="1">
        <f>COUNTA('16674'!$H$137:'16674'!$K$137)</f>
        <v>0</v>
      </c>
      <c r="H137" s="8"/>
      <c r="I137" s="8"/>
      <c r="J137" s="8"/>
      <c r="K137" s="8"/>
      <c r="L137" s="9">
        <f>IF('16674'!$G$137&lt;&gt;0,'16674'!$M$137/'16674'!$G$137,"")</f>
        <v>0</v>
      </c>
      <c r="M137" s="1">
        <f>SUM('16674'!$H$137:'16674'!$K$137)</f>
        <v>0</v>
      </c>
      <c r="N137" s="7"/>
      <c r="O137" s="7"/>
      <c r="P137" s="1">
        <f>SUM('16674'!$M$137:'16674'!$O$137)+'16674'!$AF$137</f>
        <v>0</v>
      </c>
      <c r="Q137" s="1">
        <f>SUM('16674'!$P$135:'16674'!$P$139)</f>
        <v>0</v>
      </c>
      <c r="R137" s="1">
        <v>26</v>
      </c>
      <c r="T137" s="7"/>
      <c r="U137" s="7"/>
      <c r="V137" s="7"/>
      <c r="AF137" s="1">
        <f>'16674'!$G$137*IF(E137&lt;&gt;"",'16674'!$F$137,0)</f>
        <v>0</v>
      </c>
    </row>
    <row r="138" spans="2:32" ht="12.75">
      <c r="B138" s="7"/>
      <c r="C138" s="1">
        <f>IF(B138&lt;&gt;"",VLOOKUP(B138,iscritti_16674!$A$2:$G$17,4,FALSE),"")</f>
        <v>0</v>
      </c>
      <c r="D138" s="1">
        <f>IF(B138&lt;&gt;"",VLOOKUP(B138,iscritti_16674!$A$2:$G$17,2,FALSE),"")</f>
        <v>0</v>
      </c>
      <c r="E138" s="1">
        <f>IF(B138&lt;&gt;"",VLOOKUP(B138,iscritti_16674!$A$2:$G$17,3,FALSE),"")</f>
        <v>0</v>
      </c>
      <c r="F138" s="1">
        <f>IF(E138&lt;&gt;"",VLOOKUP(E138,'16674'!$AG$3:'16674'!$AH$12,2,FALSE),"")</f>
        <v>0</v>
      </c>
      <c r="G138" s="1">
        <f>COUNTA('16674'!$H$138:'16674'!$K$138)</f>
        <v>0</v>
      </c>
      <c r="H138" s="8"/>
      <c r="I138" s="8"/>
      <c r="J138" s="8"/>
      <c r="K138" s="8"/>
      <c r="L138" s="9">
        <f>IF('16674'!$G$138&lt;&gt;0,'16674'!$M$138/'16674'!$G$138,"")</f>
        <v>0</v>
      </c>
      <c r="M138" s="1">
        <f>SUM('16674'!$H$138:'16674'!$K$138)</f>
        <v>0</v>
      </c>
      <c r="N138" s="7"/>
      <c r="O138" s="7"/>
      <c r="P138" s="1">
        <f>SUM('16674'!$M$138:'16674'!$O$138)+'16674'!$AF$138</f>
        <v>0</v>
      </c>
      <c r="Q138" s="1">
        <f>SUM('16674'!$P$135:'16674'!$P$139)</f>
        <v>0</v>
      </c>
      <c r="R138" s="1">
        <v>26</v>
      </c>
      <c r="T138" s="7"/>
      <c r="U138" s="7"/>
      <c r="V138" s="7"/>
      <c r="AF138" s="1">
        <f>'16674'!$G$138*IF(E138&lt;&gt;"",'16674'!$F$138,0)</f>
        <v>0</v>
      </c>
    </row>
    <row r="139" spans="2:32" ht="12.75">
      <c r="B139" s="7"/>
      <c r="C139" s="1">
        <f>IF(B139&lt;&gt;"",VLOOKUP(B139,iscritti_16674!$A$2:$G$17,4,FALSE),"")</f>
        <v>0</v>
      </c>
      <c r="D139" s="1">
        <f>IF(B139&lt;&gt;"",VLOOKUP(B139,iscritti_16674!$A$2:$G$17,2,FALSE),"")</f>
        <v>0</v>
      </c>
      <c r="E139" s="1">
        <f>IF(B139&lt;&gt;"",VLOOKUP(B139,iscritti_16674!$A$2:$G$17,3,FALSE),"")</f>
        <v>0</v>
      </c>
      <c r="F139" s="1">
        <f>IF(E139&lt;&gt;"",VLOOKUP(E139,'16674'!$AG$3:'16674'!$AH$12,2,FALSE),"")</f>
        <v>0</v>
      </c>
      <c r="G139" s="1">
        <f>COUNTA('16674'!$H$139:'16674'!$K$139)</f>
        <v>0</v>
      </c>
      <c r="H139" s="8"/>
      <c r="I139" s="8"/>
      <c r="J139" s="8"/>
      <c r="K139" s="8"/>
      <c r="L139" s="9">
        <f>IF('16674'!$G$139&lt;&gt;0,'16674'!$M$139/'16674'!$G$139,"")</f>
        <v>0</v>
      </c>
      <c r="M139" s="1">
        <f>SUM('16674'!$H$139:'16674'!$K$139)</f>
        <v>0</v>
      </c>
      <c r="N139" s="7"/>
      <c r="O139" s="7"/>
      <c r="P139" s="1">
        <f>SUM('16674'!$M$139:'16674'!$O$139)+'16674'!$AF$139</f>
        <v>0</v>
      </c>
      <c r="Q139" s="1">
        <f>SUM('16674'!$P$135:'16674'!$P$139)</f>
        <v>0</v>
      </c>
      <c r="R139" s="1">
        <v>26</v>
      </c>
      <c r="T139" s="7"/>
      <c r="U139" s="7"/>
      <c r="V139" s="7"/>
      <c r="AF139" s="1">
        <f>'16674'!$G$139*IF(E139&lt;&gt;"",'16674'!$F$139,0)</f>
        <v>0</v>
      </c>
    </row>
    <row r="140" spans="1:32" ht="12.75">
      <c r="A140" s="1">
        <v>27</v>
      </c>
      <c r="B140" s="7"/>
      <c r="C140" s="1">
        <f>IF(B140&lt;&gt;"",VLOOKUP(B140,iscritti_16674!$A$2:$G$17,4,FALSE),"")</f>
        <v>0</v>
      </c>
      <c r="D140" s="1">
        <f>IF(B140&lt;&gt;"",VLOOKUP(B140,iscritti_16674!$A$2:$G$17,2,FALSE),"")</f>
        <v>0</v>
      </c>
      <c r="E140" s="1">
        <f>IF(B140&lt;&gt;"",VLOOKUP(B140,iscritti_16674!$A$2:$G$17,3,FALSE),"")</f>
        <v>0</v>
      </c>
      <c r="F140" s="1">
        <f>IF(E140&lt;&gt;"",VLOOKUP(E140,'16674'!$AG$3:'16674'!$AH$12,2,FALSE),"")</f>
        <v>0</v>
      </c>
      <c r="G140" s="1">
        <f>COUNTA('16674'!$H$140:'16674'!$K$140)</f>
        <v>0</v>
      </c>
      <c r="H140" s="8"/>
      <c r="I140" s="8"/>
      <c r="J140" s="8"/>
      <c r="K140" s="8"/>
      <c r="L140" s="9">
        <f>IF('16674'!$G$140&lt;&gt;0,'16674'!$M$140/'16674'!$G$140,"")</f>
        <v>0</v>
      </c>
      <c r="M140" s="1">
        <f>SUM('16674'!$H$140:'16674'!$K$140)</f>
        <v>0</v>
      </c>
      <c r="N140" s="7"/>
      <c r="O140" s="7"/>
      <c r="P140" s="1">
        <f>SUM('16674'!$M$140:'16674'!$O$140)+'16674'!$AF$140</f>
        <v>0</v>
      </c>
      <c r="Q140" s="1">
        <f>SUM('16674'!$P$140:'16674'!$P$144)</f>
        <v>0</v>
      </c>
      <c r="R140" s="1">
        <v>27</v>
      </c>
      <c r="S140" s="1">
        <f>SUM('16674'!$P$140:'16674'!$P$144)</f>
        <v>0</v>
      </c>
      <c r="T140" s="7"/>
      <c r="U140" s="7"/>
      <c r="V140" s="7"/>
      <c r="AF140" s="1">
        <f>'16674'!$G$140*IF(E140&lt;&gt;"",'16674'!$F$140,0)</f>
        <v>0</v>
      </c>
    </row>
    <row r="141" spans="2:32" ht="12.75">
      <c r="B141" s="7"/>
      <c r="C141" s="1">
        <f>IF(B141&lt;&gt;"",VLOOKUP(B141,iscritti_16674!$A$2:$G$17,4,FALSE),"")</f>
        <v>0</v>
      </c>
      <c r="D141" s="1">
        <f>IF(B141&lt;&gt;"",VLOOKUP(B141,iscritti_16674!$A$2:$G$17,2,FALSE),"")</f>
        <v>0</v>
      </c>
      <c r="E141" s="1">
        <f>IF(B141&lt;&gt;"",VLOOKUP(B141,iscritti_16674!$A$2:$G$17,3,FALSE),"")</f>
        <v>0</v>
      </c>
      <c r="F141" s="1">
        <f>IF(E141&lt;&gt;"",VLOOKUP(E141,'16674'!$AG$3:'16674'!$AH$12,2,FALSE),"")</f>
        <v>0</v>
      </c>
      <c r="G141" s="1">
        <f>COUNTA('16674'!$H$141:'16674'!$K$141)</f>
        <v>0</v>
      </c>
      <c r="H141" s="8"/>
      <c r="I141" s="8"/>
      <c r="J141" s="8"/>
      <c r="K141" s="8"/>
      <c r="L141" s="9">
        <f>IF('16674'!$G$141&lt;&gt;0,'16674'!$M$141/'16674'!$G$141,"")</f>
        <v>0</v>
      </c>
      <c r="M141" s="1">
        <f>SUM('16674'!$H$141:'16674'!$K$141)</f>
        <v>0</v>
      </c>
      <c r="N141" s="7"/>
      <c r="O141" s="7"/>
      <c r="P141" s="1">
        <f>SUM('16674'!$M$141:'16674'!$O$141)+'16674'!$AF$141</f>
        <v>0</v>
      </c>
      <c r="Q141" s="1">
        <f>SUM('16674'!$P$140:'16674'!$P$144)</f>
        <v>0</v>
      </c>
      <c r="R141" s="1">
        <v>27</v>
      </c>
      <c r="T141" s="7"/>
      <c r="U141" s="7"/>
      <c r="V141" s="7"/>
      <c r="AF141" s="1">
        <f>'16674'!$G$141*IF(E141&lt;&gt;"",'16674'!$F$141,0)</f>
        <v>0</v>
      </c>
    </row>
    <row r="142" spans="2:32" ht="12.75">
      <c r="B142" s="7"/>
      <c r="C142" s="1">
        <f>IF(B142&lt;&gt;"",VLOOKUP(B142,iscritti_16674!$A$2:$G$17,4,FALSE),"")</f>
        <v>0</v>
      </c>
      <c r="D142" s="1">
        <f>IF(B142&lt;&gt;"",VLOOKUP(B142,iscritti_16674!$A$2:$G$17,2,FALSE),"")</f>
        <v>0</v>
      </c>
      <c r="E142" s="1">
        <f>IF(B142&lt;&gt;"",VLOOKUP(B142,iscritti_16674!$A$2:$G$17,3,FALSE),"")</f>
        <v>0</v>
      </c>
      <c r="F142" s="1">
        <f>IF(E142&lt;&gt;"",VLOOKUP(E142,'16674'!$AG$3:'16674'!$AH$12,2,FALSE),"")</f>
        <v>0</v>
      </c>
      <c r="G142" s="1">
        <f>COUNTA('16674'!$H$142:'16674'!$K$142)</f>
        <v>0</v>
      </c>
      <c r="H142" s="8"/>
      <c r="I142" s="8"/>
      <c r="J142" s="8"/>
      <c r="K142" s="8"/>
      <c r="L142" s="9">
        <f>IF('16674'!$G$142&lt;&gt;0,'16674'!$M$142/'16674'!$G$142,"")</f>
        <v>0</v>
      </c>
      <c r="M142" s="1">
        <f>SUM('16674'!$H$142:'16674'!$K$142)</f>
        <v>0</v>
      </c>
      <c r="N142" s="7"/>
      <c r="O142" s="7"/>
      <c r="P142" s="1">
        <f>SUM('16674'!$M$142:'16674'!$O$142)+'16674'!$AF$142</f>
        <v>0</v>
      </c>
      <c r="Q142" s="1">
        <f>SUM('16674'!$P$140:'16674'!$P$144)</f>
        <v>0</v>
      </c>
      <c r="R142" s="1">
        <v>27</v>
      </c>
      <c r="T142" s="7"/>
      <c r="U142" s="7"/>
      <c r="V142" s="7"/>
      <c r="AF142" s="1">
        <f>'16674'!$G$142*IF(E142&lt;&gt;"",'16674'!$F$142,0)</f>
        <v>0</v>
      </c>
    </row>
    <row r="143" spans="2:32" ht="12.75">
      <c r="B143" s="7"/>
      <c r="C143" s="1">
        <f>IF(B143&lt;&gt;"",VLOOKUP(B143,iscritti_16674!$A$2:$G$17,4,FALSE),"")</f>
        <v>0</v>
      </c>
      <c r="D143" s="1">
        <f>IF(B143&lt;&gt;"",VLOOKUP(B143,iscritti_16674!$A$2:$G$17,2,FALSE),"")</f>
        <v>0</v>
      </c>
      <c r="E143" s="1">
        <f>IF(B143&lt;&gt;"",VLOOKUP(B143,iscritti_16674!$A$2:$G$17,3,FALSE),"")</f>
        <v>0</v>
      </c>
      <c r="F143" s="1">
        <f>IF(E143&lt;&gt;"",VLOOKUP(E143,'16674'!$AG$3:'16674'!$AH$12,2,FALSE),"")</f>
        <v>0</v>
      </c>
      <c r="G143" s="1">
        <f>COUNTA('16674'!$H$143:'16674'!$K$143)</f>
        <v>0</v>
      </c>
      <c r="H143" s="8"/>
      <c r="I143" s="8"/>
      <c r="J143" s="8"/>
      <c r="K143" s="8"/>
      <c r="L143" s="9">
        <f>IF('16674'!$G$143&lt;&gt;0,'16674'!$M$143/'16674'!$G$143,"")</f>
        <v>0</v>
      </c>
      <c r="M143" s="1">
        <f>SUM('16674'!$H$143:'16674'!$K$143)</f>
        <v>0</v>
      </c>
      <c r="N143" s="7"/>
      <c r="O143" s="7"/>
      <c r="P143" s="1">
        <f>SUM('16674'!$M$143:'16674'!$O$143)+'16674'!$AF$143</f>
        <v>0</v>
      </c>
      <c r="Q143" s="1">
        <f>SUM('16674'!$P$140:'16674'!$P$144)</f>
        <v>0</v>
      </c>
      <c r="R143" s="1">
        <v>27</v>
      </c>
      <c r="T143" s="7"/>
      <c r="U143" s="7"/>
      <c r="V143" s="7"/>
      <c r="AF143" s="1">
        <f>'16674'!$G$143*IF(E143&lt;&gt;"",'16674'!$F$143,0)</f>
        <v>0</v>
      </c>
    </row>
    <row r="144" spans="2:32" ht="12.75">
      <c r="B144" s="7"/>
      <c r="C144" s="1">
        <f>IF(B144&lt;&gt;"",VLOOKUP(B144,iscritti_16674!$A$2:$G$17,4,FALSE),"")</f>
        <v>0</v>
      </c>
      <c r="D144" s="1">
        <f>IF(B144&lt;&gt;"",VLOOKUP(B144,iscritti_16674!$A$2:$G$17,2,FALSE),"")</f>
        <v>0</v>
      </c>
      <c r="E144" s="1">
        <f>IF(B144&lt;&gt;"",VLOOKUP(B144,iscritti_16674!$A$2:$G$17,3,FALSE),"")</f>
        <v>0</v>
      </c>
      <c r="F144" s="1">
        <f>IF(E144&lt;&gt;"",VLOOKUP(E144,'16674'!$AG$3:'16674'!$AH$12,2,FALSE),"")</f>
        <v>0</v>
      </c>
      <c r="G144" s="1">
        <f>COUNTA('16674'!$H$144:'16674'!$K$144)</f>
        <v>0</v>
      </c>
      <c r="H144" s="8"/>
      <c r="I144" s="8"/>
      <c r="J144" s="8"/>
      <c r="K144" s="8"/>
      <c r="L144" s="9">
        <f>IF('16674'!$G$144&lt;&gt;0,'16674'!$M$144/'16674'!$G$144,"")</f>
        <v>0</v>
      </c>
      <c r="M144" s="1">
        <f>SUM('16674'!$H$144:'16674'!$K$144)</f>
        <v>0</v>
      </c>
      <c r="N144" s="7"/>
      <c r="O144" s="7"/>
      <c r="P144" s="1">
        <f>SUM('16674'!$M$144:'16674'!$O$144)+'16674'!$AF$144</f>
        <v>0</v>
      </c>
      <c r="Q144" s="1">
        <f>SUM('16674'!$P$140:'16674'!$P$144)</f>
        <v>0</v>
      </c>
      <c r="R144" s="1">
        <v>27</v>
      </c>
      <c r="T144" s="7"/>
      <c r="U144" s="7"/>
      <c r="V144" s="7"/>
      <c r="AF144" s="1">
        <f>'16674'!$G$144*IF(E144&lt;&gt;"",'16674'!$F$144,0)</f>
        <v>0</v>
      </c>
    </row>
    <row r="145" spans="1:32" ht="12.75">
      <c r="A145" s="1">
        <v>28</v>
      </c>
      <c r="B145" s="7"/>
      <c r="C145" s="1">
        <f>IF(B145&lt;&gt;"",VLOOKUP(B145,iscritti_16674!$A$2:$G$17,4,FALSE),"")</f>
        <v>0</v>
      </c>
      <c r="D145" s="1">
        <f>IF(B145&lt;&gt;"",VLOOKUP(B145,iscritti_16674!$A$2:$G$17,2,FALSE),"")</f>
        <v>0</v>
      </c>
      <c r="E145" s="1">
        <f>IF(B145&lt;&gt;"",VLOOKUP(B145,iscritti_16674!$A$2:$G$17,3,FALSE),"")</f>
        <v>0</v>
      </c>
      <c r="F145" s="1">
        <f>IF(E145&lt;&gt;"",VLOOKUP(E145,'16674'!$AG$3:'16674'!$AH$12,2,FALSE),"")</f>
        <v>0</v>
      </c>
      <c r="G145" s="1">
        <f>COUNTA('16674'!$H$145:'16674'!$K$145)</f>
        <v>0</v>
      </c>
      <c r="H145" s="8"/>
      <c r="I145" s="8"/>
      <c r="J145" s="8"/>
      <c r="K145" s="8"/>
      <c r="L145" s="9">
        <f>IF('16674'!$G$145&lt;&gt;0,'16674'!$M$145/'16674'!$G$145,"")</f>
        <v>0</v>
      </c>
      <c r="M145" s="1">
        <f>SUM('16674'!$H$145:'16674'!$K$145)</f>
        <v>0</v>
      </c>
      <c r="N145" s="7"/>
      <c r="O145" s="7"/>
      <c r="P145" s="1">
        <f>SUM('16674'!$M$145:'16674'!$O$145)+'16674'!$AF$145</f>
        <v>0</v>
      </c>
      <c r="Q145" s="1">
        <f>SUM('16674'!$P$145:'16674'!$P$149)</f>
        <v>0</v>
      </c>
      <c r="R145" s="1">
        <v>28</v>
      </c>
      <c r="S145" s="1">
        <f>SUM('16674'!$P$145:'16674'!$P$149)</f>
        <v>0</v>
      </c>
      <c r="T145" s="7"/>
      <c r="U145" s="7"/>
      <c r="V145" s="7"/>
      <c r="AF145" s="1">
        <f>'16674'!$G$145*IF(E145&lt;&gt;"",'16674'!$F$145,0)</f>
        <v>0</v>
      </c>
    </row>
    <row r="146" spans="2:32" ht="12.75">
      <c r="B146" s="7"/>
      <c r="C146" s="1">
        <f>IF(B146&lt;&gt;"",VLOOKUP(B146,iscritti_16674!$A$2:$G$17,4,FALSE),"")</f>
        <v>0</v>
      </c>
      <c r="D146" s="1">
        <f>IF(B146&lt;&gt;"",VLOOKUP(B146,iscritti_16674!$A$2:$G$17,2,FALSE),"")</f>
        <v>0</v>
      </c>
      <c r="E146" s="1">
        <f>IF(B146&lt;&gt;"",VLOOKUP(B146,iscritti_16674!$A$2:$G$17,3,FALSE),"")</f>
        <v>0</v>
      </c>
      <c r="F146" s="1">
        <f>IF(E146&lt;&gt;"",VLOOKUP(E146,'16674'!$AG$3:'16674'!$AH$12,2,FALSE),"")</f>
        <v>0</v>
      </c>
      <c r="G146" s="1">
        <f>COUNTA('16674'!$H$146:'16674'!$K$146)</f>
        <v>0</v>
      </c>
      <c r="H146" s="8"/>
      <c r="I146" s="8"/>
      <c r="J146" s="8"/>
      <c r="K146" s="8"/>
      <c r="L146" s="9">
        <f>IF('16674'!$G$146&lt;&gt;0,'16674'!$M$146/'16674'!$G$146,"")</f>
        <v>0</v>
      </c>
      <c r="M146" s="1">
        <f>SUM('16674'!$H$146:'16674'!$K$146)</f>
        <v>0</v>
      </c>
      <c r="N146" s="7"/>
      <c r="O146" s="7"/>
      <c r="P146" s="1">
        <f>SUM('16674'!$M$146:'16674'!$O$146)+'16674'!$AF$146</f>
        <v>0</v>
      </c>
      <c r="Q146" s="1">
        <f>SUM('16674'!$P$145:'16674'!$P$149)</f>
        <v>0</v>
      </c>
      <c r="R146" s="1">
        <v>28</v>
      </c>
      <c r="T146" s="7"/>
      <c r="U146" s="7"/>
      <c r="V146" s="7"/>
      <c r="AF146" s="1">
        <f>'16674'!$G$146*IF(E146&lt;&gt;"",'16674'!$F$146,0)</f>
        <v>0</v>
      </c>
    </row>
    <row r="147" spans="2:32" ht="12.75">
      <c r="B147" s="7"/>
      <c r="C147" s="1">
        <f>IF(B147&lt;&gt;"",VLOOKUP(B147,iscritti_16674!$A$2:$G$17,4,FALSE),"")</f>
        <v>0</v>
      </c>
      <c r="D147" s="1">
        <f>IF(B147&lt;&gt;"",VLOOKUP(B147,iscritti_16674!$A$2:$G$17,2,FALSE),"")</f>
        <v>0</v>
      </c>
      <c r="E147" s="1">
        <f>IF(B147&lt;&gt;"",VLOOKUP(B147,iscritti_16674!$A$2:$G$17,3,FALSE),"")</f>
        <v>0</v>
      </c>
      <c r="F147" s="1">
        <f>IF(E147&lt;&gt;"",VLOOKUP(E147,'16674'!$AG$3:'16674'!$AH$12,2,FALSE),"")</f>
        <v>0</v>
      </c>
      <c r="G147" s="1">
        <f>COUNTA('16674'!$H$147:'16674'!$K$147)</f>
        <v>0</v>
      </c>
      <c r="H147" s="8"/>
      <c r="I147" s="8"/>
      <c r="J147" s="8"/>
      <c r="K147" s="8"/>
      <c r="L147" s="9">
        <f>IF('16674'!$G$147&lt;&gt;0,'16674'!$M$147/'16674'!$G$147,"")</f>
        <v>0</v>
      </c>
      <c r="M147" s="1">
        <f>SUM('16674'!$H$147:'16674'!$K$147)</f>
        <v>0</v>
      </c>
      <c r="N147" s="7"/>
      <c r="O147" s="7"/>
      <c r="P147" s="1">
        <f>SUM('16674'!$M$147:'16674'!$O$147)+'16674'!$AF$147</f>
        <v>0</v>
      </c>
      <c r="Q147" s="1">
        <f>SUM('16674'!$P$145:'16674'!$P$149)</f>
        <v>0</v>
      </c>
      <c r="R147" s="1">
        <v>28</v>
      </c>
      <c r="T147" s="7"/>
      <c r="U147" s="7"/>
      <c r="V147" s="7"/>
      <c r="AF147" s="1">
        <f>'16674'!$G$147*IF(E147&lt;&gt;"",'16674'!$F$147,0)</f>
        <v>0</v>
      </c>
    </row>
    <row r="148" spans="2:32" ht="12.75">
      <c r="B148" s="7"/>
      <c r="C148" s="1">
        <f>IF(B148&lt;&gt;"",VLOOKUP(B148,iscritti_16674!$A$2:$G$17,4,FALSE),"")</f>
        <v>0</v>
      </c>
      <c r="D148" s="1">
        <f>IF(B148&lt;&gt;"",VLOOKUP(B148,iscritti_16674!$A$2:$G$17,2,FALSE),"")</f>
        <v>0</v>
      </c>
      <c r="E148" s="1">
        <f>IF(B148&lt;&gt;"",VLOOKUP(B148,iscritti_16674!$A$2:$G$17,3,FALSE),"")</f>
        <v>0</v>
      </c>
      <c r="F148" s="1">
        <f>IF(E148&lt;&gt;"",VLOOKUP(E148,'16674'!$AG$3:'16674'!$AH$12,2,FALSE),"")</f>
        <v>0</v>
      </c>
      <c r="G148" s="1">
        <f>COUNTA('16674'!$H$148:'16674'!$K$148)</f>
        <v>0</v>
      </c>
      <c r="H148" s="8"/>
      <c r="I148" s="8"/>
      <c r="J148" s="8"/>
      <c r="K148" s="8"/>
      <c r="L148" s="9">
        <f>IF('16674'!$G$148&lt;&gt;0,'16674'!$M$148/'16674'!$G$148,"")</f>
        <v>0</v>
      </c>
      <c r="M148" s="1">
        <f>SUM('16674'!$H$148:'16674'!$K$148)</f>
        <v>0</v>
      </c>
      <c r="N148" s="7"/>
      <c r="O148" s="7"/>
      <c r="P148" s="1">
        <f>SUM('16674'!$M$148:'16674'!$O$148)+'16674'!$AF$148</f>
        <v>0</v>
      </c>
      <c r="Q148" s="1">
        <f>SUM('16674'!$P$145:'16674'!$P$149)</f>
        <v>0</v>
      </c>
      <c r="R148" s="1">
        <v>28</v>
      </c>
      <c r="T148" s="7"/>
      <c r="U148" s="7"/>
      <c r="V148" s="7"/>
      <c r="AF148" s="1">
        <f>'16674'!$G$148*IF(E148&lt;&gt;"",'16674'!$F$148,0)</f>
        <v>0</v>
      </c>
    </row>
    <row r="149" spans="2:32" ht="12.75">
      <c r="B149" s="7"/>
      <c r="C149" s="1">
        <f>IF(B149&lt;&gt;"",VLOOKUP(B149,iscritti_16674!$A$2:$G$17,4,FALSE),"")</f>
        <v>0</v>
      </c>
      <c r="D149" s="1">
        <f>IF(B149&lt;&gt;"",VLOOKUP(B149,iscritti_16674!$A$2:$G$17,2,FALSE),"")</f>
        <v>0</v>
      </c>
      <c r="E149" s="1">
        <f>IF(B149&lt;&gt;"",VLOOKUP(B149,iscritti_16674!$A$2:$G$17,3,FALSE),"")</f>
        <v>0</v>
      </c>
      <c r="F149" s="1">
        <f>IF(E149&lt;&gt;"",VLOOKUP(E149,'16674'!$AG$3:'16674'!$AH$12,2,FALSE),"")</f>
        <v>0</v>
      </c>
      <c r="G149" s="1">
        <f>COUNTA('16674'!$H$149:'16674'!$K$149)</f>
        <v>0</v>
      </c>
      <c r="H149" s="8"/>
      <c r="I149" s="8"/>
      <c r="J149" s="8"/>
      <c r="K149" s="8"/>
      <c r="L149" s="9">
        <f>IF('16674'!$G$149&lt;&gt;0,'16674'!$M$149/'16674'!$G$149,"")</f>
        <v>0</v>
      </c>
      <c r="M149" s="1">
        <f>SUM('16674'!$H$149:'16674'!$K$149)</f>
        <v>0</v>
      </c>
      <c r="N149" s="7"/>
      <c r="O149" s="7"/>
      <c r="P149" s="1">
        <f>SUM('16674'!$M$149:'16674'!$O$149)+'16674'!$AF$149</f>
        <v>0</v>
      </c>
      <c r="Q149" s="1">
        <f>SUM('16674'!$P$145:'16674'!$P$149)</f>
        <v>0</v>
      </c>
      <c r="R149" s="1">
        <v>28</v>
      </c>
      <c r="T149" s="7"/>
      <c r="U149" s="7"/>
      <c r="V149" s="7"/>
      <c r="AF149" s="1">
        <f>'16674'!$G$149*IF(E149&lt;&gt;"",'16674'!$F$149,0)</f>
        <v>0</v>
      </c>
    </row>
    <row r="150" spans="1:32" ht="12.75">
      <c r="A150" s="1">
        <v>29</v>
      </c>
      <c r="B150" s="7"/>
      <c r="C150" s="1">
        <f>IF(B150&lt;&gt;"",VLOOKUP(B150,iscritti_16674!$A$2:$G$17,4,FALSE),"")</f>
        <v>0</v>
      </c>
      <c r="D150" s="1">
        <f>IF(B150&lt;&gt;"",VLOOKUP(B150,iscritti_16674!$A$2:$G$17,2,FALSE),"")</f>
        <v>0</v>
      </c>
      <c r="E150" s="1">
        <f>IF(B150&lt;&gt;"",VLOOKUP(B150,iscritti_16674!$A$2:$G$17,3,FALSE),"")</f>
        <v>0</v>
      </c>
      <c r="F150" s="1">
        <f>IF(E150&lt;&gt;"",VLOOKUP(E150,'16674'!$AG$3:'16674'!$AH$12,2,FALSE),"")</f>
        <v>0</v>
      </c>
      <c r="G150" s="1">
        <f>COUNTA('16674'!$H$150:'16674'!$K$150)</f>
        <v>0</v>
      </c>
      <c r="H150" s="8"/>
      <c r="I150" s="8"/>
      <c r="J150" s="8"/>
      <c r="K150" s="8"/>
      <c r="L150" s="9">
        <f>IF('16674'!$G$150&lt;&gt;0,'16674'!$M$150/'16674'!$G$150,"")</f>
        <v>0</v>
      </c>
      <c r="M150" s="1">
        <f>SUM('16674'!$H$150:'16674'!$K$150)</f>
        <v>0</v>
      </c>
      <c r="N150" s="7"/>
      <c r="O150" s="7"/>
      <c r="P150" s="1">
        <f>SUM('16674'!$M$150:'16674'!$O$150)+'16674'!$AF$150</f>
        <v>0</v>
      </c>
      <c r="Q150" s="1">
        <f>SUM('16674'!$P$150:'16674'!$P$154)</f>
        <v>0</v>
      </c>
      <c r="R150" s="1">
        <v>29</v>
      </c>
      <c r="S150" s="1">
        <f>SUM('16674'!$P$150:'16674'!$P$154)</f>
        <v>0</v>
      </c>
      <c r="T150" s="7"/>
      <c r="U150" s="7"/>
      <c r="V150" s="7"/>
      <c r="AF150" s="1">
        <f>'16674'!$G$150*IF(E150&lt;&gt;"",'16674'!$F$150,0)</f>
        <v>0</v>
      </c>
    </row>
    <row r="151" spans="2:32" ht="12.75">
      <c r="B151" s="7"/>
      <c r="C151" s="1">
        <f>IF(B151&lt;&gt;"",VLOOKUP(B151,iscritti_16674!$A$2:$G$17,4,FALSE),"")</f>
        <v>0</v>
      </c>
      <c r="D151" s="1">
        <f>IF(B151&lt;&gt;"",VLOOKUP(B151,iscritti_16674!$A$2:$G$17,2,FALSE),"")</f>
        <v>0</v>
      </c>
      <c r="E151" s="1">
        <f>IF(B151&lt;&gt;"",VLOOKUP(B151,iscritti_16674!$A$2:$G$17,3,FALSE),"")</f>
        <v>0</v>
      </c>
      <c r="F151" s="1">
        <f>IF(E151&lt;&gt;"",VLOOKUP(E151,'16674'!$AG$3:'16674'!$AH$12,2,FALSE),"")</f>
        <v>0</v>
      </c>
      <c r="G151" s="1">
        <f>COUNTA('16674'!$H$151:'16674'!$K$151)</f>
        <v>0</v>
      </c>
      <c r="H151" s="8"/>
      <c r="I151" s="8"/>
      <c r="J151" s="8"/>
      <c r="K151" s="8"/>
      <c r="L151" s="9">
        <f>IF('16674'!$G$151&lt;&gt;0,'16674'!$M$151/'16674'!$G$151,"")</f>
        <v>0</v>
      </c>
      <c r="M151" s="1">
        <f>SUM('16674'!$H$151:'16674'!$K$151)</f>
        <v>0</v>
      </c>
      <c r="N151" s="7"/>
      <c r="O151" s="7"/>
      <c r="P151" s="1">
        <f>SUM('16674'!$M$151:'16674'!$O$151)+'16674'!$AF$151</f>
        <v>0</v>
      </c>
      <c r="Q151" s="1">
        <f>SUM('16674'!$P$150:'16674'!$P$154)</f>
        <v>0</v>
      </c>
      <c r="R151" s="1">
        <v>29</v>
      </c>
      <c r="T151" s="7"/>
      <c r="U151" s="7"/>
      <c r="V151" s="7"/>
      <c r="AF151" s="1">
        <f>'16674'!$G$151*IF(E151&lt;&gt;"",'16674'!$F$151,0)</f>
        <v>0</v>
      </c>
    </row>
    <row r="152" spans="2:32" ht="12.75">
      <c r="B152" s="7"/>
      <c r="C152" s="1">
        <f>IF(B152&lt;&gt;"",VLOOKUP(B152,iscritti_16674!$A$2:$G$17,4,FALSE),"")</f>
        <v>0</v>
      </c>
      <c r="D152" s="1">
        <f>IF(B152&lt;&gt;"",VLOOKUP(B152,iscritti_16674!$A$2:$G$17,2,FALSE),"")</f>
        <v>0</v>
      </c>
      <c r="E152" s="1">
        <f>IF(B152&lt;&gt;"",VLOOKUP(B152,iscritti_16674!$A$2:$G$17,3,FALSE),"")</f>
        <v>0</v>
      </c>
      <c r="F152" s="1">
        <f>IF(E152&lt;&gt;"",VLOOKUP(E152,'16674'!$AG$3:'16674'!$AH$12,2,FALSE),"")</f>
        <v>0</v>
      </c>
      <c r="G152" s="1">
        <f>COUNTA('16674'!$H$152:'16674'!$K$152)</f>
        <v>0</v>
      </c>
      <c r="H152" s="8"/>
      <c r="I152" s="8"/>
      <c r="J152" s="8"/>
      <c r="K152" s="8"/>
      <c r="L152" s="9">
        <f>IF('16674'!$G$152&lt;&gt;0,'16674'!$M$152/'16674'!$G$152,"")</f>
        <v>0</v>
      </c>
      <c r="M152" s="1">
        <f>SUM('16674'!$H$152:'16674'!$K$152)</f>
        <v>0</v>
      </c>
      <c r="N152" s="7"/>
      <c r="O152" s="7"/>
      <c r="P152" s="1">
        <f>SUM('16674'!$M$152:'16674'!$O$152)+'16674'!$AF$152</f>
        <v>0</v>
      </c>
      <c r="Q152" s="1">
        <f>SUM('16674'!$P$150:'16674'!$P$154)</f>
        <v>0</v>
      </c>
      <c r="R152" s="1">
        <v>29</v>
      </c>
      <c r="T152" s="7"/>
      <c r="U152" s="7"/>
      <c r="V152" s="7"/>
      <c r="AF152" s="1">
        <f>'16674'!$G$152*IF(E152&lt;&gt;"",'16674'!$F$152,0)</f>
        <v>0</v>
      </c>
    </row>
    <row r="153" spans="2:32" ht="12.75">
      <c r="B153" s="7"/>
      <c r="C153" s="1">
        <f>IF(B153&lt;&gt;"",VLOOKUP(B153,iscritti_16674!$A$2:$G$17,4,FALSE),"")</f>
        <v>0</v>
      </c>
      <c r="D153" s="1">
        <f>IF(B153&lt;&gt;"",VLOOKUP(B153,iscritti_16674!$A$2:$G$17,2,FALSE),"")</f>
        <v>0</v>
      </c>
      <c r="E153" s="1">
        <f>IF(B153&lt;&gt;"",VLOOKUP(B153,iscritti_16674!$A$2:$G$17,3,FALSE),"")</f>
        <v>0</v>
      </c>
      <c r="F153" s="1">
        <f>IF(E153&lt;&gt;"",VLOOKUP(E153,'16674'!$AG$3:'16674'!$AH$12,2,FALSE),"")</f>
        <v>0</v>
      </c>
      <c r="G153" s="1">
        <f>COUNTA('16674'!$H$153:'16674'!$K$153)</f>
        <v>0</v>
      </c>
      <c r="H153" s="8"/>
      <c r="I153" s="8"/>
      <c r="J153" s="8"/>
      <c r="K153" s="8"/>
      <c r="L153" s="9">
        <f>IF('16674'!$G$153&lt;&gt;0,'16674'!$M$153/'16674'!$G$153,"")</f>
        <v>0</v>
      </c>
      <c r="M153" s="1">
        <f>SUM('16674'!$H$153:'16674'!$K$153)</f>
        <v>0</v>
      </c>
      <c r="N153" s="7"/>
      <c r="O153" s="7"/>
      <c r="P153" s="1">
        <f>SUM('16674'!$M$153:'16674'!$O$153)+'16674'!$AF$153</f>
        <v>0</v>
      </c>
      <c r="Q153" s="1">
        <f>SUM('16674'!$P$150:'16674'!$P$154)</f>
        <v>0</v>
      </c>
      <c r="R153" s="1">
        <v>29</v>
      </c>
      <c r="T153" s="7"/>
      <c r="U153" s="7"/>
      <c r="V153" s="7"/>
      <c r="AF153" s="1">
        <f>'16674'!$G$153*IF(E153&lt;&gt;"",'16674'!$F$153,0)</f>
        <v>0</v>
      </c>
    </row>
    <row r="154" spans="2:32" ht="12.75">
      <c r="B154" s="7"/>
      <c r="C154" s="1">
        <f>IF(B154&lt;&gt;"",VLOOKUP(B154,iscritti_16674!$A$2:$G$17,4,FALSE),"")</f>
        <v>0</v>
      </c>
      <c r="D154" s="1">
        <f>IF(B154&lt;&gt;"",VLOOKUP(B154,iscritti_16674!$A$2:$G$17,2,FALSE),"")</f>
        <v>0</v>
      </c>
      <c r="E154" s="1">
        <f>IF(B154&lt;&gt;"",VLOOKUP(B154,iscritti_16674!$A$2:$G$17,3,FALSE),"")</f>
        <v>0</v>
      </c>
      <c r="F154" s="1">
        <f>IF(E154&lt;&gt;"",VLOOKUP(E154,'16674'!$AG$3:'16674'!$AH$12,2,FALSE),"")</f>
        <v>0</v>
      </c>
      <c r="G154" s="1">
        <f>COUNTA('16674'!$H$154:'16674'!$K$154)</f>
        <v>0</v>
      </c>
      <c r="H154" s="8"/>
      <c r="I154" s="8"/>
      <c r="J154" s="8"/>
      <c r="K154" s="8"/>
      <c r="L154" s="9">
        <f>IF('16674'!$G$154&lt;&gt;0,'16674'!$M$154/'16674'!$G$154,"")</f>
        <v>0</v>
      </c>
      <c r="M154" s="1">
        <f>SUM('16674'!$H$154:'16674'!$K$154)</f>
        <v>0</v>
      </c>
      <c r="N154" s="7"/>
      <c r="O154" s="7"/>
      <c r="P154" s="1">
        <f>SUM('16674'!$M$154:'16674'!$O$154)+'16674'!$AF$154</f>
        <v>0</v>
      </c>
      <c r="Q154" s="1">
        <f>SUM('16674'!$P$150:'16674'!$P$154)</f>
        <v>0</v>
      </c>
      <c r="R154" s="1">
        <v>29</v>
      </c>
      <c r="T154" s="7"/>
      <c r="U154" s="7"/>
      <c r="V154" s="7"/>
      <c r="AF154" s="1">
        <f>'16674'!$G$154*IF(E154&lt;&gt;"",'16674'!$F$154,0)</f>
        <v>0</v>
      </c>
    </row>
    <row r="155" spans="1:32" ht="12.75">
      <c r="A155" s="1">
        <v>30</v>
      </c>
      <c r="B155" s="7"/>
      <c r="C155" s="1">
        <f>IF(B155&lt;&gt;"",VLOOKUP(B155,iscritti_16674!$A$2:$G$17,4,FALSE),"")</f>
        <v>0</v>
      </c>
      <c r="D155" s="1">
        <f>IF(B155&lt;&gt;"",VLOOKUP(B155,iscritti_16674!$A$2:$G$17,2,FALSE),"")</f>
        <v>0</v>
      </c>
      <c r="E155" s="1">
        <f>IF(B155&lt;&gt;"",VLOOKUP(B155,iscritti_16674!$A$2:$G$17,3,FALSE),"")</f>
        <v>0</v>
      </c>
      <c r="F155" s="1">
        <f>IF(E155&lt;&gt;"",VLOOKUP(E155,'16674'!$AG$3:'16674'!$AH$12,2,FALSE),"")</f>
        <v>0</v>
      </c>
      <c r="G155" s="1">
        <f>COUNTA('16674'!$H$155:'16674'!$K$155)</f>
        <v>0</v>
      </c>
      <c r="H155" s="8"/>
      <c r="I155" s="8"/>
      <c r="J155" s="8"/>
      <c r="K155" s="8"/>
      <c r="L155" s="9">
        <f>IF('16674'!$G$155&lt;&gt;0,'16674'!$M$155/'16674'!$G$155,"")</f>
        <v>0</v>
      </c>
      <c r="M155" s="1">
        <f>SUM('16674'!$H$155:'16674'!$K$155)</f>
        <v>0</v>
      </c>
      <c r="N155" s="7"/>
      <c r="O155" s="7"/>
      <c r="P155" s="1">
        <f>SUM('16674'!$M$155:'16674'!$O$155)+'16674'!$AF$155</f>
        <v>0</v>
      </c>
      <c r="Q155" s="1">
        <f>SUM('16674'!$P$155:'16674'!$P$159)</f>
        <v>0</v>
      </c>
      <c r="R155" s="1">
        <v>30</v>
      </c>
      <c r="S155" s="1">
        <f>SUM('16674'!$P$155:'16674'!$P$159)</f>
        <v>0</v>
      </c>
      <c r="T155" s="7"/>
      <c r="U155" s="7"/>
      <c r="V155" s="7"/>
      <c r="AF155" s="1">
        <f>'16674'!$G$155*IF(E155&lt;&gt;"",'16674'!$F$155,0)</f>
        <v>0</v>
      </c>
    </row>
    <row r="156" spans="2:32" ht="12.75">
      <c r="B156" s="7"/>
      <c r="C156" s="1">
        <f>IF(B156&lt;&gt;"",VLOOKUP(B156,iscritti_16674!$A$2:$G$17,4,FALSE),"")</f>
        <v>0</v>
      </c>
      <c r="D156" s="1">
        <f>IF(B156&lt;&gt;"",VLOOKUP(B156,iscritti_16674!$A$2:$G$17,2,FALSE),"")</f>
        <v>0</v>
      </c>
      <c r="E156" s="1">
        <f>IF(B156&lt;&gt;"",VLOOKUP(B156,iscritti_16674!$A$2:$G$17,3,FALSE),"")</f>
        <v>0</v>
      </c>
      <c r="F156" s="1">
        <f>IF(E156&lt;&gt;"",VLOOKUP(E156,'16674'!$AG$3:'16674'!$AH$12,2,FALSE),"")</f>
        <v>0</v>
      </c>
      <c r="G156" s="1">
        <f>COUNTA('16674'!$H$156:'16674'!$K$156)</f>
        <v>0</v>
      </c>
      <c r="H156" s="8"/>
      <c r="I156" s="8"/>
      <c r="J156" s="8"/>
      <c r="K156" s="8"/>
      <c r="L156" s="9">
        <f>IF('16674'!$G$156&lt;&gt;0,'16674'!$M$156/'16674'!$G$156,"")</f>
        <v>0</v>
      </c>
      <c r="M156" s="1">
        <f>SUM('16674'!$H$156:'16674'!$K$156)</f>
        <v>0</v>
      </c>
      <c r="N156" s="7"/>
      <c r="O156" s="7"/>
      <c r="P156" s="1">
        <f>SUM('16674'!$M$156:'16674'!$O$156)+'16674'!$AF$156</f>
        <v>0</v>
      </c>
      <c r="Q156" s="1">
        <f>SUM('16674'!$P$155:'16674'!$P$159)</f>
        <v>0</v>
      </c>
      <c r="R156" s="1">
        <v>30</v>
      </c>
      <c r="T156" s="7"/>
      <c r="U156" s="7"/>
      <c r="V156" s="7"/>
      <c r="AF156" s="1">
        <f>'16674'!$G$156*IF(E156&lt;&gt;"",'16674'!$F$156,0)</f>
        <v>0</v>
      </c>
    </row>
    <row r="157" spans="2:32" ht="12.75">
      <c r="B157" s="7"/>
      <c r="C157" s="1">
        <f>IF(B157&lt;&gt;"",VLOOKUP(B157,iscritti_16674!$A$2:$G$17,4,FALSE),"")</f>
        <v>0</v>
      </c>
      <c r="D157" s="1">
        <f>IF(B157&lt;&gt;"",VLOOKUP(B157,iscritti_16674!$A$2:$G$17,2,FALSE),"")</f>
        <v>0</v>
      </c>
      <c r="E157" s="1">
        <f>IF(B157&lt;&gt;"",VLOOKUP(B157,iscritti_16674!$A$2:$G$17,3,FALSE),"")</f>
        <v>0</v>
      </c>
      <c r="F157" s="1">
        <f>IF(E157&lt;&gt;"",VLOOKUP(E157,'16674'!$AG$3:'16674'!$AH$12,2,FALSE),"")</f>
        <v>0</v>
      </c>
      <c r="G157" s="1">
        <f>COUNTA('16674'!$H$157:'16674'!$K$157)</f>
        <v>0</v>
      </c>
      <c r="H157" s="8"/>
      <c r="I157" s="8"/>
      <c r="J157" s="8"/>
      <c r="K157" s="8"/>
      <c r="L157" s="9">
        <f>IF('16674'!$G$157&lt;&gt;0,'16674'!$M$157/'16674'!$G$157,"")</f>
        <v>0</v>
      </c>
      <c r="M157" s="1">
        <f>SUM('16674'!$H$157:'16674'!$K$157)</f>
        <v>0</v>
      </c>
      <c r="N157" s="7"/>
      <c r="O157" s="7"/>
      <c r="P157" s="1">
        <f>SUM('16674'!$M$157:'16674'!$O$157)+'16674'!$AF$157</f>
        <v>0</v>
      </c>
      <c r="Q157" s="1">
        <f>SUM('16674'!$P$155:'16674'!$P$159)</f>
        <v>0</v>
      </c>
      <c r="R157" s="1">
        <v>30</v>
      </c>
      <c r="T157" s="7"/>
      <c r="U157" s="7"/>
      <c r="V157" s="7"/>
      <c r="AF157" s="1">
        <f>'16674'!$G$157*IF(E157&lt;&gt;"",'16674'!$F$157,0)</f>
        <v>0</v>
      </c>
    </row>
    <row r="158" spans="2:32" ht="12.75">
      <c r="B158" s="7"/>
      <c r="C158" s="1">
        <f>IF(B158&lt;&gt;"",VLOOKUP(B158,iscritti_16674!$A$2:$G$17,4,FALSE),"")</f>
        <v>0</v>
      </c>
      <c r="D158" s="1">
        <f>IF(B158&lt;&gt;"",VLOOKUP(B158,iscritti_16674!$A$2:$G$17,2,FALSE),"")</f>
        <v>0</v>
      </c>
      <c r="E158" s="1">
        <f>IF(B158&lt;&gt;"",VLOOKUP(B158,iscritti_16674!$A$2:$G$17,3,FALSE),"")</f>
        <v>0</v>
      </c>
      <c r="F158" s="1">
        <f>IF(E158&lt;&gt;"",VLOOKUP(E158,'16674'!$AG$3:'16674'!$AH$12,2,FALSE),"")</f>
        <v>0</v>
      </c>
      <c r="G158" s="1">
        <f>COUNTA('16674'!$H$158:'16674'!$K$158)</f>
        <v>0</v>
      </c>
      <c r="H158" s="8"/>
      <c r="I158" s="8"/>
      <c r="J158" s="8"/>
      <c r="K158" s="8"/>
      <c r="L158" s="9">
        <f>IF('16674'!$G$158&lt;&gt;0,'16674'!$M$158/'16674'!$G$158,"")</f>
        <v>0</v>
      </c>
      <c r="M158" s="1">
        <f>SUM('16674'!$H$158:'16674'!$K$158)</f>
        <v>0</v>
      </c>
      <c r="N158" s="7"/>
      <c r="O158" s="7"/>
      <c r="P158" s="1">
        <f>SUM('16674'!$M$158:'16674'!$O$158)+'16674'!$AF$158</f>
        <v>0</v>
      </c>
      <c r="Q158" s="1">
        <f>SUM('16674'!$P$155:'16674'!$P$159)</f>
        <v>0</v>
      </c>
      <c r="R158" s="1">
        <v>30</v>
      </c>
      <c r="T158" s="7"/>
      <c r="U158" s="7"/>
      <c r="V158" s="7"/>
      <c r="AF158" s="1">
        <f>'16674'!$G$158*IF(E158&lt;&gt;"",'16674'!$F$158,0)</f>
        <v>0</v>
      </c>
    </row>
    <row r="159" spans="2:32" ht="12.75">
      <c r="B159" s="7"/>
      <c r="C159" s="1">
        <f>IF(B159&lt;&gt;"",VLOOKUP(B159,iscritti_16674!$A$2:$G$17,4,FALSE),"")</f>
        <v>0</v>
      </c>
      <c r="D159" s="1">
        <f>IF(B159&lt;&gt;"",VLOOKUP(B159,iscritti_16674!$A$2:$G$17,2,FALSE),"")</f>
        <v>0</v>
      </c>
      <c r="E159" s="1">
        <f>IF(B159&lt;&gt;"",VLOOKUP(B159,iscritti_16674!$A$2:$G$17,3,FALSE),"")</f>
        <v>0</v>
      </c>
      <c r="F159" s="1">
        <f>IF(E159&lt;&gt;"",VLOOKUP(E159,'16674'!$AG$3:'16674'!$AH$12,2,FALSE),"")</f>
        <v>0</v>
      </c>
      <c r="G159" s="1">
        <f>COUNTA('16674'!$H$159:'16674'!$K$159)</f>
        <v>0</v>
      </c>
      <c r="H159" s="8"/>
      <c r="I159" s="8"/>
      <c r="J159" s="8"/>
      <c r="K159" s="8"/>
      <c r="L159" s="9">
        <f>IF('16674'!$G$159&lt;&gt;0,'16674'!$M$159/'16674'!$G$159,"")</f>
        <v>0</v>
      </c>
      <c r="M159" s="1">
        <f>SUM('16674'!$H$159:'16674'!$K$159)</f>
        <v>0</v>
      </c>
      <c r="N159" s="7"/>
      <c r="O159" s="7"/>
      <c r="P159" s="1">
        <f>SUM('16674'!$M$159:'16674'!$O$159)+'16674'!$AF$159</f>
        <v>0</v>
      </c>
      <c r="Q159" s="1">
        <f>SUM('16674'!$P$155:'16674'!$P$159)</f>
        <v>0</v>
      </c>
      <c r="R159" s="1">
        <v>30</v>
      </c>
      <c r="T159" s="7"/>
      <c r="U159" s="7"/>
      <c r="V159" s="7"/>
      <c r="AF159" s="1">
        <f>'16674'!$G$159*IF(E159&lt;&gt;"",'16674'!$F$159,0)</f>
        <v>0</v>
      </c>
    </row>
    <row r="160" spans="1:32" ht="12.75">
      <c r="A160" s="1">
        <v>31</v>
      </c>
      <c r="B160" s="7"/>
      <c r="C160" s="1">
        <f>IF(B160&lt;&gt;"",VLOOKUP(B160,iscritti_16674!$A$2:$G$17,4,FALSE),"")</f>
        <v>0</v>
      </c>
      <c r="D160" s="1">
        <f>IF(B160&lt;&gt;"",VLOOKUP(B160,iscritti_16674!$A$2:$G$17,2,FALSE),"")</f>
        <v>0</v>
      </c>
      <c r="E160" s="1">
        <f>IF(B160&lt;&gt;"",VLOOKUP(B160,iscritti_16674!$A$2:$G$17,3,FALSE),"")</f>
        <v>0</v>
      </c>
      <c r="F160" s="1">
        <f>IF(E160&lt;&gt;"",VLOOKUP(E160,'16674'!$AG$3:'16674'!$AH$12,2,FALSE),"")</f>
        <v>0</v>
      </c>
      <c r="G160" s="1">
        <f>COUNTA('16674'!$H$160:'16674'!$K$160)</f>
        <v>0</v>
      </c>
      <c r="H160" s="8"/>
      <c r="I160" s="8"/>
      <c r="J160" s="8"/>
      <c r="K160" s="8"/>
      <c r="L160" s="9">
        <f>IF('16674'!$G$160&lt;&gt;0,'16674'!$M$160/'16674'!$G$160,"")</f>
        <v>0</v>
      </c>
      <c r="M160" s="1">
        <f>SUM('16674'!$H$160:'16674'!$K$160)</f>
        <v>0</v>
      </c>
      <c r="N160" s="7"/>
      <c r="O160" s="7"/>
      <c r="P160" s="1">
        <f>SUM('16674'!$M$160:'16674'!$O$160)+'16674'!$AF$160</f>
        <v>0</v>
      </c>
      <c r="Q160" s="1">
        <f>SUM('16674'!$P$160:'16674'!$P$164)</f>
        <v>0</v>
      </c>
      <c r="R160" s="1">
        <v>31</v>
      </c>
      <c r="S160" s="1">
        <f>SUM('16674'!$P$160:'16674'!$P$164)</f>
        <v>0</v>
      </c>
      <c r="T160" s="7"/>
      <c r="U160" s="7"/>
      <c r="V160" s="7"/>
      <c r="AF160" s="1">
        <f>'16674'!$G$160*IF(E160&lt;&gt;"",'16674'!$F$160,0)</f>
        <v>0</v>
      </c>
    </row>
    <row r="161" spans="2:32" ht="12.75">
      <c r="B161" s="7"/>
      <c r="C161" s="1">
        <f>IF(B161&lt;&gt;"",VLOOKUP(B161,iscritti_16674!$A$2:$G$17,4,FALSE),"")</f>
        <v>0</v>
      </c>
      <c r="D161" s="1">
        <f>IF(B161&lt;&gt;"",VLOOKUP(B161,iscritti_16674!$A$2:$G$17,2,FALSE),"")</f>
        <v>0</v>
      </c>
      <c r="E161" s="1">
        <f>IF(B161&lt;&gt;"",VLOOKUP(B161,iscritti_16674!$A$2:$G$17,3,FALSE),"")</f>
        <v>0</v>
      </c>
      <c r="F161" s="1">
        <f>IF(E161&lt;&gt;"",VLOOKUP(E161,'16674'!$AG$3:'16674'!$AH$12,2,FALSE),"")</f>
        <v>0</v>
      </c>
      <c r="G161" s="1">
        <f>COUNTA('16674'!$H$161:'16674'!$K$161)</f>
        <v>0</v>
      </c>
      <c r="H161" s="8"/>
      <c r="I161" s="8"/>
      <c r="J161" s="8"/>
      <c r="K161" s="8"/>
      <c r="L161" s="9">
        <f>IF('16674'!$G$161&lt;&gt;0,'16674'!$M$161/'16674'!$G$161,"")</f>
        <v>0</v>
      </c>
      <c r="M161" s="1">
        <f>SUM('16674'!$H$161:'16674'!$K$161)</f>
        <v>0</v>
      </c>
      <c r="N161" s="7"/>
      <c r="O161" s="7"/>
      <c r="P161" s="1">
        <f>SUM('16674'!$M$161:'16674'!$O$161)+'16674'!$AF$161</f>
        <v>0</v>
      </c>
      <c r="Q161" s="1">
        <f>SUM('16674'!$P$160:'16674'!$P$164)</f>
        <v>0</v>
      </c>
      <c r="R161" s="1">
        <v>31</v>
      </c>
      <c r="T161" s="7"/>
      <c r="U161" s="7"/>
      <c r="V161" s="7"/>
      <c r="AF161" s="1">
        <f>'16674'!$G$161*IF(E161&lt;&gt;"",'16674'!$F$161,0)</f>
        <v>0</v>
      </c>
    </row>
    <row r="162" spans="2:32" ht="12.75">
      <c r="B162" s="7"/>
      <c r="C162" s="1">
        <f>IF(B162&lt;&gt;"",VLOOKUP(B162,iscritti_16674!$A$2:$G$17,4,FALSE),"")</f>
        <v>0</v>
      </c>
      <c r="D162" s="1">
        <f>IF(B162&lt;&gt;"",VLOOKUP(B162,iscritti_16674!$A$2:$G$17,2,FALSE),"")</f>
        <v>0</v>
      </c>
      <c r="E162" s="1">
        <f>IF(B162&lt;&gt;"",VLOOKUP(B162,iscritti_16674!$A$2:$G$17,3,FALSE),"")</f>
        <v>0</v>
      </c>
      <c r="F162" s="1">
        <f>IF(E162&lt;&gt;"",VLOOKUP(E162,'16674'!$AG$3:'16674'!$AH$12,2,FALSE),"")</f>
        <v>0</v>
      </c>
      <c r="G162" s="1">
        <f>COUNTA('16674'!$H$162:'16674'!$K$162)</f>
        <v>0</v>
      </c>
      <c r="H162" s="8"/>
      <c r="I162" s="8"/>
      <c r="J162" s="8"/>
      <c r="K162" s="8"/>
      <c r="L162" s="9">
        <f>IF('16674'!$G$162&lt;&gt;0,'16674'!$M$162/'16674'!$G$162,"")</f>
        <v>0</v>
      </c>
      <c r="M162" s="1">
        <f>SUM('16674'!$H$162:'16674'!$K$162)</f>
        <v>0</v>
      </c>
      <c r="N162" s="7"/>
      <c r="O162" s="7"/>
      <c r="P162" s="1">
        <f>SUM('16674'!$M$162:'16674'!$O$162)+'16674'!$AF$162</f>
        <v>0</v>
      </c>
      <c r="Q162" s="1">
        <f>SUM('16674'!$P$160:'16674'!$P$164)</f>
        <v>0</v>
      </c>
      <c r="R162" s="1">
        <v>31</v>
      </c>
      <c r="T162" s="7"/>
      <c r="U162" s="7"/>
      <c r="V162" s="7"/>
      <c r="AF162" s="1">
        <f>'16674'!$G$162*IF(E162&lt;&gt;"",'16674'!$F$162,0)</f>
        <v>0</v>
      </c>
    </row>
    <row r="163" spans="2:32" ht="12.75">
      <c r="B163" s="7"/>
      <c r="C163" s="1">
        <f>IF(B163&lt;&gt;"",VLOOKUP(B163,iscritti_16674!$A$2:$G$17,4,FALSE),"")</f>
        <v>0</v>
      </c>
      <c r="D163" s="1">
        <f>IF(B163&lt;&gt;"",VLOOKUP(B163,iscritti_16674!$A$2:$G$17,2,FALSE),"")</f>
        <v>0</v>
      </c>
      <c r="E163" s="1">
        <f>IF(B163&lt;&gt;"",VLOOKUP(B163,iscritti_16674!$A$2:$G$17,3,FALSE),"")</f>
        <v>0</v>
      </c>
      <c r="F163" s="1">
        <f>IF(E163&lt;&gt;"",VLOOKUP(E163,'16674'!$AG$3:'16674'!$AH$12,2,FALSE),"")</f>
        <v>0</v>
      </c>
      <c r="G163" s="1">
        <f>COUNTA('16674'!$H$163:'16674'!$K$163)</f>
        <v>0</v>
      </c>
      <c r="H163" s="8"/>
      <c r="I163" s="8"/>
      <c r="J163" s="8"/>
      <c r="K163" s="8"/>
      <c r="L163" s="9">
        <f>IF('16674'!$G$163&lt;&gt;0,'16674'!$M$163/'16674'!$G$163,"")</f>
        <v>0</v>
      </c>
      <c r="M163" s="1">
        <f>SUM('16674'!$H$163:'16674'!$K$163)</f>
        <v>0</v>
      </c>
      <c r="N163" s="7"/>
      <c r="O163" s="7"/>
      <c r="P163" s="1">
        <f>SUM('16674'!$M$163:'16674'!$O$163)+'16674'!$AF$163</f>
        <v>0</v>
      </c>
      <c r="Q163" s="1">
        <f>SUM('16674'!$P$160:'16674'!$P$164)</f>
        <v>0</v>
      </c>
      <c r="R163" s="1">
        <v>31</v>
      </c>
      <c r="T163" s="7"/>
      <c r="U163" s="7"/>
      <c r="V163" s="7"/>
      <c r="AF163" s="1">
        <f>'16674'!$G$163*IF(E163&lt;&gt;"",'16674'!$F$163,0)</f>
        <v>0</v>
      </c>
    </row>
    <row r="164" spans="2:32" ht="12.75">
      <c r="B164" s="7"/>
      <c r="C164" s="1">
        <f>IF(B164&lt;&gt;"",VLOOKUP(B164,iscritti_16674!$A$2:$G$17,4,FALSE),"")</f>
        <v>0</v>
      </c>
      <c r="D164" s="1">
        <f>IF(B164&lt;&gt;"",VLOOKUP(B164,iscritti_16674!$A$2:$G$17,2,FALSE),"")</f>
        <v>0</v>
      </c>
      <c r="E164" s="1">
        <f>IF(B164&lt;&gt;"",VLOOKUP(B164,iscritti_16674!$A$2:$G$17,3,FALSE),"")</f>
        <v>0</v>
      </c>
      <c r="F164" s="1">
        <f>IF(E164&lt;&gt;"",VLOOKUP(E164,'16674'!$AG$3:'16674'!$AH$12,2,FALSE),"")</f>
        <v>0</v>
      </c>
      <c r="G164" s="1">
        <f>COUNTA('16674'!$H$164:'16674'!$K$164)</f>
        <v>0</v>
      </c>
      <c r="H164" s="8"/>
      <c r="I164" s="8"/>
      <c r="J164" s="8"/>
      <c r="K164" s="8"/>
      <c r="L164" s="9">
        <f>IF('16674'!$G$164&lt;&gt;0,'16674'!$M$164/'16674'!$G$164,"")</f>
        <v>0</v>
      </c>
      <c r="M164" s="1">
        <f>SUM('16674'!$H$164:'16674'!$K$164)</f>
        <v>0</v>
      </c>
      <c r="N164" s="7"/>
      <c r="O164" s="7"/>
      <c r="P164" s="1">
        <f>SUM('16674'!$M$164:'16674'!$O$164)+'16674'!$AF$164</f>
        <v>0</v>
      </c>
      <c r="Q164" s="1">
        <f>SUM('16674'!$P$160:'16674'!$P$164)</f>
        <v>0</v>
      </c>
      <c r="R164" s="1">
        <v>31</v>
      </c>
      <c r="T164" s="7"/>
      <c r="U164" s="7"/>
      <c r="V164" s="7"/>
      <c r="AF164" s="1">
        <f>'16674'!$G$164*IF(E164&lt;&gt;"",'16674'!$F$164,0)</f>
        <v>0</v>
      </c>
    </row>
    <row r="165" spans="1:32" ht="12.75">
      <c r="A165" s="1">
        <v>32</v>
      </c>
      <c r="B165" s="7"/>
      <c r="C165" s="1">
        <f>IF(B165&lt;&gt;"",VLOOKUP(B165,iscritti_16674!$A$2:$G$17,4,FALSE),"")</f>
        <v>0</v>
      </c>
      <c r="D165" s="1">
        <f>IF(B165&lt;&gt;"",VLOOKUP(B165,iscritti_16674!$A$2:$G$17,2,FALSE),"")</f>
        <v>0</v>
      </c>
      <c r="E165" s="1">
        <f>IF(B165&lt;&gt;"",VLOOKUP(B165,iscritti_16674!$A$2:$G$17,3,FALSE),"")</f>
        <v>0</v>
      </c>
      <c r="F165" s="1">
        <f>IF(E165&lt;&gt;"",VLOOKUP(E165,'16674'!$AG$3:'16674'!$AH$12,2,FALSE),"")</f>
        <v>0</v>
      </c>
      <c r="G165" s="1">
        <f>COUNTA('16674'!$H$165:'16674'!$K$165)</f>
        <v>0</v>
      </c>
      <c r="H165" s="8"/>
      <c r="I165" s="8"/>
      <c r="J165" s="8"/>
      <c r="K165" s="8"/>
      <c r="L165" s="9">
        <f>IF('16674'!$G$165&lt;&gt;0,'16674'!$M$165/'16674'!$G$165,"")</f>
        <v>0</v>
      </c>
      <c r="M165" s="1">
        <f>SUM('16674'!$H$165:'16674'!$K$165)</f>
        <v>0</v>
      </c>
      <c r="N165" s="7"/>
      <c r="O165" s="7"/>
      <c r="P165" s="1">
        <f>SUM('16674'!$M$165:'16674'!$O$165)+'16674'!$AF$165</f>
        <v>0</v>
      </c>
      <c r="Q165" s="1">
        <f>SUM('16674'!$P$165:'16674'!$P$169)</f>
        <v>0</v>
      </c>
      <c r="R165" s="1">
        <v>32</v>
      </c>
      <c r="S165" s="1">
        <f>SUM('16674'!$P$165:'16674'!$P$169)</f>
        <v>0</v>
      </c>
      <c r="T165" s="7"/>
      <c r="U165" s="7"/>
      <c r="V165" s="7"/>
      <c r="AF165" s="1">
        <f>'16674'!$G$165*IF(E165&lt;&gt;"",'16674'!$F$165,0)</f>
        <v>0</v>
      </c>
    </row>
    <row r="166" spans="2:32" ht="12.75">
      <c r="B166" s="7"/>
      <c r="C166" s="1">
        <f>IF(B166&lt;&gt;"",VLOOKUP(B166,iscritti_16674!$A$2:$G$17,4,FALSE),"")</f>
        <v>0</v>
      </c>
      <c r="D166" s="1">
        <f>IF(B166&lt;&gt;"",VLOOKUP(B166,iscritti_16674!$A$2:$G$17,2,FALSE),"")</f>
        <v>0</v>
      </c>
      <c r="E166" s="1">
        <f>IF(B166&lt;&gt;"",VLOOKUP(B166,iscritti_16674!$A$2:$G$17,3,FALSE),"")</f>
        <v>0</v>
      </c>
      <c r="F166" s="1">
        <f>IF(E166&lt;&gt;"",VLOOKUP(E166,'16674'!$AG$3:'16674'!$AH$12,2,FALSE),"")</f>
        <v>0</v>
      </c>
      <c r="G166" s="1">
        <f>COUNTA('16674'!$H$166:'16674'!$K$166)</f>
        <v>0</v>
      </c>
      <c r="H166" s="8"/>
      <c r="I166" s="8"/>
      <c r="J166" s="8"/>
      <c r="K166" s="8"/>
      <c r="L166" s="9">
        <f>IF('16674'!$G$166&lt;&gt;0,'16674'!$M$166/'16674'!$G$166,"")</f>
        <v>0</v>
      </c>
      <c r="M166" s="1">
        <f>SUM('16674'!$H$166:'16674'!$K$166)</f>
        <v>0</v>
      </c>
      <c r="N166" s="7"/>
      <c r="O166" s="7"/>
      <c r="P166" s="1">
        <f>SUM('16674'!$M$166:'16674'!$O$166)+'16674'!$AF$166</f>
        <v>0</v>
      </c>
      <c r="Q166" s="1">
        <f>SUM('16674'!$P$165:'16674'!$P$169)</f>
        <v>0</v>
      </c>
      <c r="R166" s="1">
        <v>32</v>
      </c>
      <c r="T166" s="7"/>
      <c r="U166" s="7"/>
      <c r="V166" s="7"/>
      <c r="AF166" s="1">
        <f>'16674'!$G$166*IF(E166&lt;&gt;"",'16674'!$F$166,0)</f>
        <v>0</v>
      </c>
    </row>
    <row r="167" spans="2:32" ht="12.75">
      <c r="B167" s="7"/>
      <c r="C167" s="1">
        <f>IF(B167&lt;&gt;"",VLOOKUP(B167,iscritti_16674!$A$2:$G$17,4,FALSE),"")</f>
        <v>0</v>
      </c>
      <c r="D167" s="1">
        <f>IF(B167&lt;&gt;"",VLOOKUP(B167,iscritti_16674!$A$2:$G$17,2,FALSE),"")</f>
        <v>0</v>
      </c>
      <c r="E167" s="1">
        <f>IF(B167&lt;&gt;"",VLOOKUP(B167,iscritti_16674!$A$2:$G$17,3,FALSE),"")</f>
        <v>0</v>
      </c>
      <c r="F167" s="1">
        <f>IF(E167&lt;&gt;"",VLOOKUP(E167,'16674'!$AG$3:'16674'!$AH$12,2,FALSE),"")</f>
        <v>0</v>
      </c>
      <c r="G167" s="1">
        <f>COUNTA('16674'!$H$167:'16674'!$K$167)</f>
        <v>0</v>
      </c>
      <c r="H167" s="8"/>
      <c r="I167" s="8"/>
      <c r="J167" s="8"/>
      <c r="K167" s="8"/>
      <c r="L167" s="9">
        <f>IF('16674'!$G$167&lt;&gt;0,'16674'!$M$167/'16674'!$G$167,"")</f>
        <v>0</v>
      </c>
      <c r="M167" s="1">
        <f>SUM('16674'!$H$167:'16674'!$K$167)</f>
        <v>0</v>
      </c>
      <c r="N167" s="7"/>
      <c r="O167" s="7"/>
      <c r="P167" s="1">
        <f>SUM('16674'!$M$167:'16674'!$O$167)+'16674'!$AF$167</f>
        <v>0</v>
      </c>
      <c r="Q167" s="1">
        <f>SUM('16674'!$P$165:'16674'!$P$169)</f>
        <v>0</v>
      </c>
      <c r="R167" s="1">
        <v>32</v>
      </c>
      <c r="T167" s="7"/>
      <c r="U167" s="7"/>
      <c r="V167" s="7"/>
      <c r="AF167" s="1">
        <f>'16674'!$G$167*IF(E167&lt;&gt;"",'16674'!$F$167,0)</f>
        <v>0</v>
      </c>
    </row>
    <row r="168" spans="2:32" ht="12.75">
      <c r="B168" s="7"/>
      <c r="C168" s="1">
        <f>IF(B168&lt;&gt;"",VLOOKUP(B168,iscritti_16674!$A$2:$G$17,4,FALSE),"")</f>
        <v>0</v>
      </c>
      <c r="D168" s="1">
        <f>IF(B168&lt;&gt;"",VLOOKUP(B168,iscritti_16674!$A$2:$G$17,2,FALSE),"")</f>
        <v>0</v>
      </c>
      <c r="E168" s="1">
        <f>IF(B168&lt;&gt;"",VLOOKUP(B168,iscritti_16674!$A$2:$G$17,3,FALSE),"")</f>
        <v>0</v>
      </c>
      <c r="F168" s="1">
        <f>IF(E168&lt;&gt;"",VLOOKUP(E168,'16674'!$AG$3:'16674'!$AH$12,2,FALSE),"")</f>
        <v>0</v>
      </c>
      <c r="G168" s="1">
        <f>COUNTA('16674'!$H$168:'16674'!$K$168)</f>
        <v>0</v>
      </c>
      <c r="H168" s="8"/>
      <c r="I168" s="8"/>
      <c r="J168" s="8"/>
      <c r="K168" s="8"/>
      <c r="L168" s="9">
        <f>IF('16674'!$G$168&lt;&gt;0,'16674'!$M$168/'16674'!$G$168,"")</f>
        <v>0</v>
      </c>
      <c r="M168" s="1">
        <f>SUM('16674'!$H$168:'16674'!$K$168)</f>
        <v>0</v>
      </c>
      <c r="N168" s="7"/>
      <c r="O168" s="7"/>
      <c r="P168" s="1">
        <f>SUM('16674'!$M$168:'16674'!$O$168)+'16674'!$AF$168</f>
        <v>0</v>
      </c>
      <c r="Q168" s="1">
        <f>SUM('16674'!$P$165:'16674'!$P$169)</f>
        <v>0</v>
      </c>
      <c r="R168" s="1">
        <v>32</v>
      </c>
      <c r="T168" s="7"/>
      <c r="U168" s="7"/>
      <c r="V168" s="7"/>
      <c r="AF168" s="1">
        <f>'16674'!$G$168*IF(E168&lt;&gt;"",'16674'!$F$168,0)</f>
        <v>0</v>
      </c>
    </row>
    <row r="169" spans="2:32" ht="12.75">
      <c r="B169" s="7"/>
      <c r="C169" s="1">
        <f>IF(B169&lt;&gt;"",VLOOKUP(B169,iscritti_16674!$A$2:$G$17,4,FALSE),"")</f>
        <v>0</v>
      </c>
      <c r="D169" s="1">
        <f>IF(B169&lt;&gt;"",VLOOKUP(B169,iscritti_16674!$A$2:$G$17,2,FALSE),"")</f>
        <v>0</v>
      </c>
      <c r="E169" s="1">
        <f>IF(B169&lt;&gt;"",VLOOKUP(B169,iscritti_16674!$A$2:$G$17,3,FALSE),"")</f>
        <v>0</v>
      </c>
      <c r="F169" s="1">
        <f>IF(E169&lt;&gt;"",VLOOKUP(E169,'16674'!$AG$3:'16674'!$AH$12,2,FALSE),"")</f>
        <v>0</v>
      </c>
      <c r="G169" s="1">
        <f>COUNTA('16674'!$H$169:'16674'!$K$169)</f>
        <v>0</v>
      </c>
      <c r="H169" s="8"/>
      <c r="I169" s="8"/>
      <c r="J169" s="8"/>
      <c r="K169" s="8"/>
      <c r="L169" s="9">
        <f>IF('16674'!$G$169&lt;&gt;0,'16674'!$M$169/'16674'!$G$169,"")</f>
        <v>0</v>
      </c>
      <c r="M169" s="1">
        <f>SUM('16674'!$H$169:'16674'!$K$169)</f>
        <v>0</v>
      </c>
      <c r="N169" s="7"/>
      <c r="O169" s="7"/>
      <c r="P169" s="1">
        <f>SUM('16674'!$M$169:'16674'!$O$169)+'16674'!$AF$169</f>
        <v>0</v>
      </c>
      <c r="Q169" s="1">
        <f>SUM('16674'!$P$165:'16674'!$P$169)</f>
        <v>0</v>
      </c>
      <c r="R169" s="1">
        <v>32</v>
      </c>
      <c r="T169" s="7"/>
      <c r="U169" s="7"/>
      <c r="V169" s="7"/>
      <c r="AF169" s="1">
        <f>'16674'!$G$169*IF(E169&lt;&gt;"",'16674'!$F$169,0)</f>
        <v>0</v>
      </c>
    </row>
    <row r="170" spans="1:32" ht="12.75">
      <c r="A170" s="1">
        <v>33</v>
      </c>
      <c r="B170" s="7"/>
      <c r="C170" s="1">
        <f>IF(B170&lt;&gt;"",VLOOKUP(B170,iscritti_16674!$A$2:$G$17,4,FALSE),"")</f>
        <v>0</v>
      </c>
      <c r="D170" s="1">
        <f>IF(B170&lt;&gt;"",VLOOKUP(B170,iscritti_16674!$A$2:$G$17,2,FALSE),"")</f>
        <v>0</v>
      </c>
      <c r="E170" s="1">
        <f>IF(B170&lt;&gt;"",VLOOKUP(B170,iscritti_16674!$A$2:$G$17,3,FALSE),"")</f>
        <v>0</v>
      </c>
      <c r="F170" s="1">
        <f>IF(E170&lt;&gt;"",VLOOKUP(E170,'16674'!$AG$3:'16674'!$AH$12,2,FALSE),"")</f>
        <v>0</v>
      </c>
      <c r="G170" s="1">
        <f>COUNTA('16674'!$H$170:'16674'!$K$170)</f>
        <v>0</v>
      </c>
      <c r="H170" s="8"/>
      <c r="I170" s="8"/>
      <c r="J170" s="8"/>
      <c r="K170" s="8"/>
      <c r="L170" s="9">
        <f>IF('16674'!$G$170&lt;&gt;0,'16674'!$M$170/'16674'!$G$170,"")</f>
        <v>0</v>
      </c>
      <c r="M170" s="1">
        <f>SUM('16674'!$H$170:'16674'!$K$170)</f>
        <v>0</v>
      </c>
      <c r="N170" s="7"/>
      <c r="O170" s="7"/>
      <c r="P170" s="1">
        <f>SUM('16674'!$M$170:'16674'!$O$170)+'16674'!$AF$170</f>
        <v>0</v>
      </c>
      <c r="Q170" s="1">
        <f>SUM('16674'!$P$170:'16674'!$P$174)</f>
        <v>0</v>
      </c>
      <c r="R170" s="1">
        <v>33</v>
      </c>
      <c r="S170" s="1">
        <f>SUM('16674'!$P$170:'16674'!$P$174)</f>
        <v>0</v>
      </c>
      <c r="T170" s="7"/>
      <c r="U170" s="7"/>
      <c r="V170" s="7"/>
      <c r="AF170" s="1">
        <f>'16674'!$G$170*IF(E170&lt;&gt;"",'16674'!$F$170,0)</f>
        <v>0</v>
      </c>
    </row>
    <row r="171" spans="2:32" ht="12.75">
      <c r="B171" s="7"/>
      <c r="C171" s="1">
        <f>IF(B171&lt;&gt;"",VLOOKUP(B171,iscritti_16674!$A$2:$G$17,4,FALSE),"")</f>
        <v>0</v>
      </c>
      <c r="D171" s="1">
        <f>IF(B171&lt;&gt;"",VLOOKUP(B171,iscritti_16674!$A$2:$G$17,2,FALSE),"")</f>
        <v>0</v>
      </c>
      <c r="E171" s="1">
        <f>IF(B171&lt;&gt;"",VLOOKUP(B171,iscritti_16674!$A$2:$G$17,3,FALSE),"")</f>
        <v>0</v>
      </c>
      <c r="F171" s="1">
        <f>IF(E171&lt;&gt;"",VLOOKUP(E171,'16674'!$AG$3:'16674'!$AH$12,2,FALSE),"")</f>
        <v>0</v>
      </c>
      <c r="G171" s="1">
        <f>COUNTA('16674'!$H$171:'16674'!$K$171)</f>
        <v>0</v>
      </c>
      <c r="H171" s="8"/>
      <c r="I171" s="8"/>
      <c r="J171" s="8"/>
      <c r="K171" s="8"/>
      <c r="L171" s="9">
        <f>IF('16674'!$G$171&lt;&gt;0,'16674'!$M$171/'16674'!$G$171,"")</f>
        <v>0</v>
      </c>
      <c r="M171" s="1">
        <f>SUM('16674'!$H$171:'16674'!$K$171)</f>
        <v>0</v>
      </c>
      <c r="N171" s="7"/>
      <c r="O171" s="7"/>
      <c r="P171" s="1">
        <f>SUM('16674'!$M$171:'16674'!$O$171)+'16674'!$AF$171</f>
        <v>0</v>
      </c>
      <c r="Q171" s="1">
        <f>SUM('16674'!$P$170:'16674'!$P$174)</f>
        <v>0</v>
      </c>
      <c r="R171" s="1">
        <v>33</v>
      </c>
      <c r="T171" s="7"/>
      <c r="U171" s="7"/>
      <c r="V171" s="7"/>
      <c r="AF171" s="1">
        <f>'16674'!$G$171*IF(E171&lt;&gt;"",'16674'!$F$171,0)</f>
        <v>0</v>
      </c>
    </row>
    <row r="172" spans="2:32" ht="12.75">
      <c r="B172" s="7"/>
      <c r="C172" s="1">
        <f>IF(B172&lt;&gt;"",VLOOKUP(B172,iscritti_16674!$A$2:$G$17,4,FALSE),"")</f>
        <v>0</v>
      </c>
      <c r="D172" s="1">
        <f>IF(B172&lt;&gt;"",VLOOKUP(B172,iscritti_16674!$A$2:$G$17,2,FALSE),"")</f>
        <v>0</v>
      </c>
      <c r="E172" s="1">
        <f>IF(B172&lt;&gt;"",VLOOKUP(B172,iscritti_16674!$A$2:$G$17,3,FALSE),"")</f>
        <v>0</v>
      </c>
      <c r="F172" s="1">
        <f>IF(E172&lt;&gt;"",VLOOKUP(E172,'16674'!$AG$3:'16674'!$AH$12,2,FALSE),"")</f>
        <v>0</v>
      </c>
      <c r="G172" s="1">
        <f>COUNTA('16674'!$H$172:'16674'!$K$172)</f>
        <v>0</v>
      </c>
      <c r="H172" s="8"/>
      <c r="I172" s="8"/>
      <c r="J172" s="8"/>
      <c r="K172" s="8"/>
      <c r="L172" s="9">
        <f>IF('16674'!$G$172&lt;&gt;0,'16674'!$M$172/'16674'!$G$172,"")</f>
        <v>0</v>
      </c>
      <c r="M172" s="1">
        <f>SUM('16674'!$H$172:'16674'!$K$172)</f>
        <v>0</v>
      </c>
      <c r="N172" s="7"/>
      <c r="O172" s="7"/>
      <c r="P172" s="1">
        <f>SUM('16674'!$M$172:'16674'!$O$172)+'16674'!$AF$172</f>
        <v>0</v>
      </c>
      <c r="Q172" s="1">
        <f>SUM('16674'!$P$170:'16674'!$P$174)</f>
        <v>0</v>
      </c>
      <c r="R172" s="1">
        <v>33</v>
      </c>
      <c r="T172" s="7"/>
      <c r="U172" s="7"/>
      <c r="V172" s="7"/>
      <c r="AF172" s="1">
        <f>'16674'!$G$172*IF(E172&lt;&gt;"",'16674'!$F$172,0)</f>
        <v>0</v>
      </c>
    </row>
    <row r="173" spans="2:32" ht="12.75">
      <c r="B173" s="7"/>
      <c r="C173" s="1">
        <f>IF(B173&lt;&gt;"",VLOOKUP(B173,iscritti_16674!$A$2:$G$17,4,FALSE),"")</f>
        <v>0</v>
      </c>
      <c r="D173" s="1">
        <f>IF(B173&lt;&gt;"",VLOOKUP(B173,iscritti_16674!$A$2:$G$17,2,FALSE),"")</f>
        <v>0</v>
      </c>
      <c r="E173" s="1">
        <f>IF(B173&lt;&gt;"",VLOOKUP(B173,iscritti_16674!$A$2:$G$17,3,FALSE),"")</f>
        <v>0</v>
      </c>
      <c r="F173" s="1">
        <f>IF(E173&lt;&gt;"",VLOOKUP(E173,'16674'!$AG$3:'16674'!$AH$12,2,FALSE),"")</f>
        <v>0</v>
      </c>
      <c r="G173" s="1">
        <f>COUNTA('16674'!$H$173:'16674'!$K$173)</f>
        <v>0</v>
      </c>
      <c r="H173" s="8"/>
      <c r="I173" s="8"/>
      <c r="J173" s="8"/>
      <c r="K173" s="8"/>
      <c r="L173" s="9">
        <f>IF('16674'!$G$173&lt;&gt;0,'16674'!$M$173/'16674'!$G$173,"")</f>
        <v>0</v>
      </c>
      <c r="M173" s="1">
        <f>SUM('16674'!$H$173:'16674'!$K$173)</f>
        <v>0</v>
      </c>
      <c r="N173" s="7"/>
      <c r="O173" s="7"/>
      <c r="P173" s="1">
        <f>SUM('16674'!$M$173:'16674'!$O$173)+'16674'!$AF$173</f>
        <v>0</v>
      </c>
      <c r="Q173" s="1">
        <f>SUM('16674'!$P$170:'16674'!$P$174)</f>
        <v>0</v>
      </c>
      <c r="R173" s="1">
        <v>33</v>
      </c>
      <c r="T173" s="7"/>
      <c r="U173" s="7"/>
      <c r="V173" s="7"/>
      <c r="AF173" s="1">
        <f>'16674'!$G$173*IF(E173&lt;&gt;"",'16674'!$F$173,0)</f>
        <v>0</v>
      </c>
    </row>
    <row r="174" spans="2:32" ht="12.75">
      <c r="B174" s="7"/>
      <c r="C174" s="1">
        <f>IF(B174&lt;&gt;"",VLOOKUP(B174,iscritti_16674!$A$2:$G$17,4,FALSE),"")</f>
        <v>0</v>
      </c>
      <c r="D174" s="1">
        <f>IF(B174&lt;&gt;"",VLOOKUP(B174,iscritti_16674!$A$2:$G$17,2,FALSE),"")</f>
        <v>0</v>
      </c>
      <c r="E174" s="1">
        <f>IF(B174&lt;&gt;"",VLOOKUP(B174,iscritti_16674!$A$2:$G$17,3,FALSE),"")</f>
        <v>0</v>
      </c>
      <c r="F174" s="1">
        <f>IF(E174&lt;&gt;"",VLOOKUP(E174,'16674'!$AG$3:'16674'!$AH$12,2,FALSE),"")</f>
        <v>0</v>
      </c>
      <c r="G174" s="1">
        <f>COUNTA('16674'!$H$174:'16674'!$K$174)</f>
        <v>0</v>
      </c>
      <c r="H174" s="8"/>
      <c r="I174" s="8"/>
      <c r="J174" s="8"/>
      <c r="K174" s="8"/>
      <c r="L174" s="9">
        <f>IF('16674'!$G$174&lt;&gt;0,'16674'!$M$174/'16674'!$G$174,"")</f>
        <v>0</v>
      </c>
      <c r="M174" s="1">
        <f>SUM('16674'!$H$174:'16674'!$K$174)</f>
        <v>0</v>
      </c>
      <c r="N174" s="7"/>
      <c r="O174" s="7"/>
      <c r="P174" s="1">
        <f>SUM('16674'!$M$174:'16674'!$O$174)+'16674'!$AF$174</f>
        <v>0</v>
      </c>
      <c r="Q174" s="1">
        <f>SUM('16674'!$P$170:'16674'!$P$174)</f>
        <v>0</v>
      </c>
      <c r="R174" s="1">
        <v>33</v>
      </c>
      <c r="T174" s="7"/>
      <c r="U174" s="7"/>
      <c r="V174" s="7"/>
      <c r="AF174" s="1">
        <f>'16674'!$G$174*IF(E174&lt;&gt;"",'16674'!$F$174,0)</f>
        <v>0</v>
      </c>
    </row>
    <row r="175" spans="1:32" ht="12.75">
      <c r="A175" s="1">
        <v>34</v>
      </c>
      <c r="B175" s="7"/>
      <c r="C175" s="1">
        <f>IF(B175&lt;&gt;"",VLOOKUP(B175,iscritti_16674!$A$2:$G$17,4,FALSE),"")</f>
        <v>0</v>
      </c>
      <c r="D175" s="1">
        <f>IF(B175&lt;&gt;"",VLOOKUP(B175,iscritti_16674!$A$2:$G$17,2,FALSE),"")</f>
        <v>0</v>
      </c>
      <c r="E175" s="1">
        <f>IF(B175&lt;&gt;"",VLOOKUP(B175,iscritti_16674!$A$2:$G$17,3,FALSE),"")</f>
        <v>0</v>
      </c>
      <c r="F175" s="1">
        <f>IF(E175&lt;&gt;"",VLOOKUP(E175,'16674'!$AG$3:'16674'!$AH$12,2,FALSE),"")</f>
        <v>0</v>
      </c>
      <c r="G175" s="1">
        <f>COUNTA('16674'!$H$175:'16674'!$K$175)</f>
        <v>0</v>
      </c>
      <c r="H175" s="8"/>
      <c r="I175" s="8"/>
      <c r="J175" s="8"/>
      <c r="K175" s="8"/>
      <c r="L175" s="9">
        <f>IF('16674'!$G$175&lt;&gt;0,'16674'!$M$175/'16674'!$G$175,"")</f>
        <v>0</v>
      </c>
      <c r="M175" s="1">
        <f>SUM('16674'!$H$175:'16674'!$K$175)</f>
        <v>0</v>
      </c>
      <c r="N175" s="7"/>
      <c r="O175" s="7"/>
      <c r="P175" s="1">
        <f>SUM('16674'!$M$175:'16674'!$O$175)+'16674'!$AF$175</f>
        <v>0</v>
      </c>
      <c r="Q175" s="1">
        <f>SUM('16674'!$P$175:'16674'!$P$179)</f>
        <v>0</v>
      </c>
      <c r="R175" s="1">
        <v>34</v>
      </c>
      <c r="S175" s="1">
        <f>SUM('16674'!$P$175:'16674'!$P$179)</f>
        <v>0</v>
      </c>
      <c r="T175" s="7"/>
      <c r="U175" s="7"/>
      <c r="V175" s="7"/>
      <c r="AF175" s="1">
        <f>'16674'!$G$175*IF(E175&lt;&gt;"",'16674'!$F$175,0)</f>
        <v>0</v>
      </c>
    </row>
    <row r="176" spans="2:32" ht="12.75">
      <c r="B176" s="7"/>
      <c r="C176" s="1">
        <f>IF(B176&lt;&gt;"",VLOOKUP(B176,iscritti_16674!$A$2:$G$17,4,FALSE),"")</f>
        <v>0</v>
      </c>
      <c r="D176" s="1">
        <f>IF(B176&lt;&gt;"",VLOOKUP(B176,iscritti_16674!$A$2:$G$17,2,FALSE),"")</f>
        <v>0</v>
      </c>
      <c r="E176" s="1">
        <f>IF(B176&lt;&gt;"",VLOOKUP(B176,iscritti_16674!$A$2:$G$17,3,FALSE),"")</f>
        <v>0</v>
      </c>
      <c r="F176" s="1">
        <f>IF(E176&lt;&gt;"",VLOOKUP(E176,'16674'!$AG$3:'16674'!$AH$12,2,FALSE),"")</f>
        <v>0</v>
      </c>
      <c r="G176" s="1">
        <f>COUNTA('16674'!$H$176:'16674'!$K$176)</f>
        <v>0</v>
      </c>
      <c r="H176" s="8"/>
      <c r="I176" s="8"/>
      <c r="J176" s="8"/>
      <c r="K176" s="8"/>
      <c r="L176" s="9">
        <f>IF('16674'!$G$176&lt;&gt;0,'16674'!$M$176/'16674'!$G$176,"")</f>
        <v>0</v>
      </c>
      <c r="M176" s="1">
        <f>SUM('16674'!$H$176:'16674'!$K$176)</f>
        <v>0</v>
      </c>
      <c r="N176" s="7"/>
      <c r="O176" s="7"/>
      <c r="P176" s="1">
        <f>SUM('16674'!$M$176:'16674'!$O$176)+'16674'!$AF$176</f>
        <v>0</v>
      </c>
      <c r="Q176" s="1">
        <f>SUM('16674'!$P$175:'16674'!$P$179)</f>
        <v>0</v>
      </c>
      <c r="R176" s="1">
        <v>34</v>
      </c>
      <c r="T176" s="7"/>
      <c r="U176" s="7"/>
      <c r="V176" s="7"/>
      <c r="AF176" s="1">
        <f>'16674'!$G$176*IF(E176&lt;&gt;"",'16674'!$F$176,0)</f>
        <v>0</v>
      </c>
    </row>
    <row r="177" spans="2:32" ht="12.75">
      <c r="B177" s="7"/>
      <c r="C177" s="1">
        <f>IF(B177&lt;&gt;"",VLOOKUP(B177,iscritti_16674!$A$2:$G$17,4,FALSE),"")</f>
        <v>0</v>
      </c>
      <c r="D177" s="1">
        <f>IF(B177&lt;&gt;"",VLOOKUP(B177,iscritti_16674!$A$2:$G$17,2,FALSE),"")</f>
        <v>0</v>
      </c>
      <c r="E177" s="1">
        <f>IF(B177&lt;&gt;"",VLOOKUP(B177,iscritti_16674!$A$2:$G$17,3,FALSE),"")</f>
        <v>0</v>
      </c>
      <c r="F177" s="1">
        <f>IF(E177&lt;&gt;"",VLOOKUP(E177,'16674'!$AG$3:'16674'!$AH$12,2,FALSE),"")</f>
        <v>0</v>
      </c>
      <c r="G177" s="1">
        <f>COUNTA('16674'!$H$177:'16674'!$K$177)</f>
        <v>0</v>
      </c>
      <c r="H177" s="8"/>
      <c r="I177" s="8"/>
      <c r="J177" s="8"/>
      <c r="K177" s="8"/>
      <c r="L177" s="9">
        <f>IF('16674'!$G$177&lt;&gt;0,'16674'!$M$177/'16674'!$G$177,"")</f>
        <v>0</v>
      </c>
      <c r="M177" s="1">
        <f>SUM('16674'!$H$177:'16674'!$K$177)</f>
        <v>0</v>
      </c>
      <c r="N177" s="7"/>
      <c r="O177" s="7"/>
      <c r="P177" s="1">
        <f>SUM('16674'!$M$177:'16674'!$O$177)+'16674'!$AF$177</f>
        <v>0</v>
      </c>
      <c r="Q177" s="1">
        <f>SUM('16674'!$P$175:'16674'!$P$179)</f>
        <v>0</v>
      </c>
      <c r="R177" s="1">
        <v>34</v>
      </c>
      <c r="T177" s="7"/>
      <c r="U177" s="7"/>
      <c r="V177" s="7"/>
      <c r="AF177" s="1">
        <f>'16674'!$G$177*IF(E177&lt;&gt;"",'16674'!$F$177,0)</f>
        <v>0</v>
      </c>
    </row>
    <row r="178" spans="2:32" ht="12.75">
      <c r="B178" s="7"/>
      <c r="C178" s="1">
        <f>IF(B178&lt;&gt;"",VLOOKUP(B178,iscritti_16674!$A$2:$G$17,4,FALSE),"")</f>
        <v>0</v>
      </c>
      <c r="D178" s="1">
        <f>IF(B178&lt;&gt;"",VLOOKUP(B178,iscritti_16674!$A$2:$G$17,2,FALSE),"")</f>
        <v>0</v>
      </c>
      <c r="E178" s="1">
        <f>IF(B178&lt;&gt;"",VLOOKUP(B178,iscritti_16674!$A$2:$G$17,3,FALSE),"")</f>
        <v>0</v>
      </c>
      <c r="F178" s="1">
        <f>IF(E178&lt;&gt;"",VLOOKUP(E178,'16674'!$AG$3:'16674'!$AH$12,2,FALSE),"")</f>
        <v>0</v>
      </c>
      <c r="G178" s="1">
        <f>COUNTA('16674'!$H$178:'16674'!$K$178)</f>
        <v>0</v>
      </c>
      <c r="H178" s="8"/>
      <c r="I178" s="8"/>
      <c r="J178" s="8"/>
      <c r="K178" s="8"/>
      <c r="L178" s="9">
        <f>IF('16674'!$G$178&lt;&gt;0,'16674'!$M$178/'16674'!$G$178,"")</f>
        <v>0</v>
      </c>
      <c r="M178" s="1">
        <f>SUM('16674'!$H$178:'16674'!$K$178)</f>
        <v>0</v>
      </c>
      <c r="N178" s="7"/>
      <c r="O178" s="7"/>
      <c r="P178" s="1">
        <f>SUM('16674'!$M$178:'16674'!$O$178)+'16674'!$AF$178</f>
        <v>0</v>
      </c>
      <c r="Q178" s="1">
        <f>SUM('16674'!$P$175:'16674'!$P$179)</f>
        <v>0</v>
      </c>
      <c r="R178" s="1">
        <v>34</v>
      </c>
      <c r="T178" s="7"/>
      <c r="U178" s="7"/>
      <c r="V178" s="7"/>
      <c r="AF178" s="1">
        <f>'16674'!$G$178*IF(E178&lt;&gt;"",'16674'!$F$178,0)</f>
        <v>0</v>
      </c>
    </row>
    <row r="179" spans="2:32" ht="12.75">
      <c r="B179" s="7"/>
      <c r="C179" s="1">
        <f>IF(B179&lt;&gt;"",VLOOKUP(B179,iscritti_16674!$A$2:$G$17,4,FALSE),"")</f>
        <v>0</v>
      </c>
      <c r="D179" s="1">
        <f>IF(B179&lt;&gt;"",VLOOKUP(B179,iscritti_16674!$A$2:$G$17,2,FALSE),"")</f>
        <v>0</v>
      </c>
      <c r="E179" s="1">
        <f>IF(B179&lt;&gt;"",VLOOKUP(B179,iscritti_16674!$A$2:$G$17,3,FALSE),"")</f>
        <v>0</v>
      </c>
      <c r="F179" s="1">
        <f>IF(E179&lt;&gt;"",VLOOKUP(E179,'16674'!$AG$3:'16674'!$AH$12,2,FALSE),"")</f>
        <v>0</v>
      </c>
      <c r="G179" s="1">
        <f>COUNTA('16674'!$H$179:'16674'!$K$179)</f>
        <v>0</v>
      </c>
      <c r="H179" s="8"/>
      <c r="I179" s="8"/>
      <c r="J179" s="8"/>
      <c r="K179" s="8"/>
      <c r="L179" s="9">
        <f>IF('16674'!$G$179&lt;&gt;0,'16674'!$M$179/'16674'!$G$179,"")</f>
        <v>0</v>
      </c>
      <c r="M179" s="1">
        <f>SUM('16674'!$H$179:'16674'!$K$179)</f>
        <v>0</v>
      </c>
      <c r="N179" s="7"/>
      <c r="O179" s="7"/>
      <c r="P179" s="1">
        <f>SUM('16674'!$M$179:'16674'!$O$179)+'16674'!$AF$179</f>
        <v>0</v>
      </c>
      <c r="Q179" s="1">
        <f>SUM('16674'!$P$175:'16674'!$P$179)</f>
        <v>0</v>
      </c>
      <c r="R179" s="1">
        <v>34</v>
      </c>
      <c r="T179" s="7"/>
      <c r="U179" s="7"/>
      <c r="V179" s="7"/>
      <c r="AF179" s="1">
        <f>'16674'!$G$179*IF(E179&lt;&gt;"",'16674'!$F$179,0)</f>
        <v>0</v>
      </c>
    </row>
    <row r="180" spans="1:32" ht="12.75">
      <c r="A180" s="1">
        <v>35</v>
      </c>
      <c r="B180" s="7"/>
      <c r="C180" s="1">
        <f>IF(B180&lt;&gt;"",VLOOKUP(B180,iscritti_16674!$A$2:$G$17,4,FALSE),"")</f>
        <v>0</v>
      </c>
      <c r="D180" s="1">
        <f>IF(B180&lt;&gt;"",VLOOKUP(B180,iscritti_16674!$A$2:$G$17,2,FALSE),"")</f>
        <v>0</v>
      </c>
      <c r="E180" s="1">
        <f>IF(B180&lt;&gt;"",VLOOKUP(B180,iscritti_16674!$A$2:$G$17,3,FALSE),"")</f>
        <v>0</v>
      </c>
      <c r="F180" s="1">
        <f>IF(E180&lt;&gt;"",VLOOKUP(E180,'16674'!$AG$3:'16674'!$AH$12,2,FALSE),"")</f>
        <v>0</v>
      </c>
      <c r="G180" s="1">
        <f>COUNTA('16674'!$H$180:'16674'!$K$180)</f>
        <v>0</v>
      </c>
      <c r="H180" s="8"/>
      <c r="I180" s="8"/>
      <c r="J180" s="8"/>
      <c r="K180" s="8"/>
      <c r="L180" s="9">
        <f>IF('16674'!$G$180&lt;&gt;0,'16674'!$M$180/'16674'!$G$180,"")</f>
        <v>0</v>
      </c>
      <c r="M180" s="1">
        <f>SUM('16674'!$H$180:'16674'!$K$180)</f>
        <v>0</v>
      </c>
      <c r="N180" s="7"/>
      <c r="O180" s="7"/>
      <c r="P180" s="1">
        <f>SUM('16674'!$M$180:'16674'!$O$180)+'16674'!$AF$180</f>
        <v>0</v>
      </c>
      <c r="Q180" s="1">
        <f>SUM('16674'!$P$180:'16674'!$P$184)</f>
        <v>0</v>
      </c>
      <c r="R180" s="1">
        <v>35</v>
      </c>
      <c r="S180" s="1">
        <f>SUM('16674'!$P$180:'16674'!$P$184)</f>
        <v>0</v>
      </c>
      <c r="T180" s="7"/>
      <c r="U180" s="7"/>
      <c r="V180" s="7"/>
      <c r="AF180" s="1">
        <f>'16674'!$G$180*IF(E180&lt;&gt;"",'16674'!$F$180,0)</f>
        <v>0</v>
      </c>
    </row>
    <row r="181" spans="2:32" ht="12.75">
      <c r="B181" s="7"/>
      <c r="C181" s="1">
        <f>IF(B181&lt;&gt;"",VLOOKUP(B181,iscritti_16674!$A$2:$G$17,4,FALSE),"")</f>
        <v>0</v>
      </c>
      <c r="D181" s="1">
        <f>IF(B181&lt;&gt;"",VLOOKUP(B181,iscritti_16674!$A$2:$G$17,2,FALSE),"")</f>
        <v>0</v>
      </c>
      <c r="E181" s="1">
        <f>IF(B181&lt;&gt;"",VLOOKUP(B181,iscritti_16674!$A$2:$G$17,3,FALSE),"")</f>
        <v>0</v>
      </c>
      <c r="F181" s="1">
        <f>IF(E181&lt;&gt;"",VLOOKUP(E181,'16674'!$AG$3:'16674'!$AH$12,2,FALSE),"")</f>
        <v>0</v>
      </c>
      <c r="G181" s="1">
        <f>COUNTA('16674'!$H$181:'16674'!$K$181)</f>
        <v>0</v>
      </c>
      <c r="H181" s="8"/>
      <c r="I181" s="8"/>
      <c r="J181" s="8"/>
      <c r="K181" s="8"/>
      <c r="L181" s="9">
        <f>IF('16674'!$G$181&lt;&gt;0,'16674'!$M$181/'16674'!$G$181,"")</f>
        <v>0</v>
      </c>
      <c r="M181" s="1">
        <f>SUM('16674'!$H$181:'16674'!$K$181)</f>
        <v>0</v>
      </c>
      <c r="N181" s="7"/>
      <c r="O181" s="7"/>
      <c r="P181" s="1">
        <f>SUM('16674'!$M$181:'16674'!$O$181)+'16674'!$AF$181</f>
        <v>0</v>
      </c>
      <c r="Q181" s="1">
        <f>SUM('16674'!$P$180:'16674'!$P$184)</f>
        <v>0</v>
      </c>
      <c r="R181" s="1">
        <v>35</v>
      </c>
      <c r="T181" s="7"/>
      <c r="U181" s="7"/>
      <c r="V181" s="7"/>
      <c r="AF181" s="1">
        <f>'16674'!$G$181*IF(E181&lt;&gt;"",'16674'!$F$181,0)</f>
        <v>0</v>
      </c>
    </row>
    <row r="182" spans="2:32" ht="12.75">
      <c r="B182" s="7"/>
      <c r="C182" s="1">
        <f>IF(B182&lt;&gt;"",VLOOKUP(B182,iscritti_16674!$A$2:$G$17,4,FALSE),"")</f>
        <v>0</v>
      </c>
      <c r="D182" s="1">
        <f>IF(B182&lt;&gt;"",VLOOKUP(B182,iscritti_16674!$A$2:$G$17,2,FALSE),"")</f>
        <v>0</v>
      </c>
      <c r="E182" s="1">
        <f>IF(B182&lt;&gt;"",VLOOKUP(B182,iscritti_16674!$A$2:$G$17,3,FALSE),"")</f>
        <v>0</v>
      </c>
      <c r="F182" s="1">
        <f>IF(E182&lt;&gt;"",VLOOKUP(E182,'16674'!$AG$3:'16674'!$AH$12,2,FALSE),"")</f>
        <v>0</v>
      </c>
      <c r="G182" s="1">
        <f>COUNTA('16674'!$H$182:'16674'!$K$182)</f>
        <v>0</v>
      </c>
      <c r="H182" s="8"/>
      <c r="I182" s="8"/>
      <c r="J182" s="8"/>
      <c r="K182" s="8"/>
      <c r="L182" s="9">
        <f>IF('16674'!$G$182&lt;&gt;0,'16674'!$M$182/'16674'!$G$182,"")</f>
        <v>0</v>
      </c>
      <c r="M182" s="1">
        <f>SUM('16674'!$H$182:'16674'!$K$182)</f>
        <v>0</v>
      </c>
      <c r="N182" s="7"/>
      <c r="O182" s="7"/>
      <c r="P182" s="1">
        <f>SUM('16674'!$M$182:'16674'!$O$182)+'16674'!$AF$182</f>
        <v>0</v>
      </c>
      <c r="Q182" s="1">
        <f>SUM('16674'!$P$180:'16674'!$P$184)</f>
        <v>0</v>
      </c>
      <c r="R182" s="1">
        <v>35</v>
      </c>
      <c r="T182" s="7"/>
      <c r="U182" s="7"/>
      <c r="V182" s="7"/>
      <c r="AF182" s="1">
        <f>'16674'!$G$182*IF(E182&lt;&gt;"",'16674'!$F$182,0)</f>
        <v>0</v>
      </c>
    </row>
    <row r="183" spans="2:32" ht="12.75">
      <c r="B183" s="7"/>
      <c r="C183" s="1">
        <f>IF(B183&lt;&gt;"",VLOOKUP(B183,iscritti_16674!$A$2:$G$17,4,FALSE),"")</f>
        <v>0</v>
      </c>
      <c r="D183" s="1">
        <f>IF(B183&lt;&gt;"",VLOOKUP(B183,iscritti_16674!$A$2:$G$17,2,FALSE),"")</f>
        <v>0</v>
      </c>
      <c r="E183" s="1">
        <f>IF(B183&lt;&gt;"",VLOOKUP(B183,iscritti_16674!$A$2:$G$17,3,FALSE),"")</f>
        <v>0</v>
      </c>
      <c r="F183" s="1">
        <f>IF(E183&lt;&gt;"",VLOOKUP(E183,'16674'!$AG$3:'16674'!$AH$12,2,FALSE),"")</f>
        <v>0</v>
      </c>
      <c r="G183" s="1">
        <f>COUNTA('16674'!$H$183:'16674'!$K$183)</f>
        <v>0</v>
      </c>
      <c r="H183" s="8"/>
      <c r="I183" s="8"/>
      <c r="J183" s="8"/>
      <c r="K183" s="8"/>
      <c r="L183" s="9">
        <f>IF('16674'!$G$183&lt;&gt;0,'16674'!$M$183/'16674'!$G$183,"")</f>
        <v>0</v>
      </c>
      <c r="M183" s="1">
        <f>SUM('16674'!$H$183:'16674'!$K$183)</f>
        <v>0</v>
      </c>
      <c r="N183" s="7"/>
      <c r="O183" s="7"/>
      <c r="P183" s="1">
        <f>SUM('16674'!$M$183:'16674'!$O$183)+'16674'!$AF$183</f>
        <v>0</v>
      </c>
      <c r="Q183" s="1">
        <f>SUM('16674'!$P$180:'16674'!$P$184)</f>
        <v>0</v>
      </c>
      <c r="R183" s="1">
        <v>35</v>
      </c>
      <c r="T183" s="7"/>
      <c r="U183" s="7"/>
      <c r="V183" s="7"/>
      <c r="AF183" s="1">
        <f>'16674'!$G$183*IF(E183&lt;&gt;"",'16674'!$F$183,0)</f>
        <v>0</v>
      </c>
    </row>
    <row r="184" spans="2:32" ht="12.75">
      <c r="B184" s="7"/>
      <c r="C184" s="1">
        <f>IF(B184&lt;&gt;"",VLOOKUP(B184,iscritti_16674!$A$2:$G$17,4,FALSE),"")</f>
        <v>0</v>
      </c>
      <c r="D184" s="1">
        <f>IF(B184&lt;&gt;"",VLOOKUP(B184,iscritti_16674!$A$2:$G$17,2,FALSE),"")</f>
        <v>0</v>
      </c>
      <c r="E184" s="1">
        <f>IF(B184&lt;&gt;"",VLOOKUP(B184,iscritti_16674!$A$2:$G$17,3,FALSE),"")</f>
        <v>0</v>
      </c>
      <c r="F184" s="1">
        <f>IF(E184&lt;&gt;"",VLOOKUP(E184,'16674'!$AG$3:'16674'!$AH$12,2,FALSE),"")</f>
        <v>0</v>
      </c>
      <c r="G184" s="1">
        <f>COUNTA('16674'!$H$184:'16674'!$K$184)</f>
        <v>0</v>
      </c>
      <c r="H184" s="8"/>
      <c r="I184" s="8"/>
      <c r="J184" s="8"/>
      <c r="K184" s="8"/>
      <c r="L184" s="9">
        <f>IF('16674'!$G$184&lt;&gt;0,'16674'!$M$184/'16674'!$G$184,"")</f>
        <v>0</v>
      </c>
      <c r="M184" s="1">
        <f>SUM('16674'!$H$184:'16674'!$K$184)</f>
        <v>0</v>
      </c>
      <c r="N184" s="7"/>
      <c r="O184" s="7"/>
      <c r="P184" s="1">
        <f>SUM('16674'!$M$184:'16674'!$O$184)+'16674'!$AF$184</f>
        <v>0</v>
      </c>
      <c r="Q184" s="1">
        <f>SUM('16674'!$P$180:'16674'!$P$184)</f>
        <v>0</v>
      </c>
      <c r="R184" s="1">
        <v>35</v>
      </c>
      <c r="T184" s="7"/>
      <c r="U184" s="7"/>
      <c r="V184" s="7"/>
      <c r="AF184" s="1">
        <f>'16674'!$G$184*IF(E184&lt;&gt;"",'16674'!$F$184,0)</f>
        <v>0</v>
      </c>
    </row>
    <row r="185" spans="1:32" ht="12.75">
      <c r="A185" s="1">
        <v>36</v>
      </c>
      <c r="B185" s="7"/>
      <c r="C185" s="1">
        <f>IF(B185&lt;&gt;"",VLOOKUP(B185,iscritti_16674!$A$2:$G$17,4,FALSE),"")</f>
        <v>0</v>
      </c>
      <c r="D185" s="1">
        <f>IF(B185&lt;&gt;"",VLOOKUP(B185,iscritti_16674!$A$2:$G$17,2,FALSE),"")</f>
        <v>0</v>
      </c>
      <c r="E185" s="1">
        <f>IF(B185&lt;&gt;"",VLOOKUP(B185,iscritti_16674!$A$2:$G$17,3,FALSE),"")</f>
        <v>0</v>
      </c>
      <c r="F185" s="1">
        <f>IF(E185&lt;&gt;"",VLOOKUP(E185,'16674'!$AG$3:'16674'!$AH$12,2,FALSE),"")</f>
        <v>0</v>
      </c>
      <c r="G185" s="1">
        <f>COUNTA('16674'!$H$185:'16674'!$K$185)</f>
        <v>0</v>
      </c>
      <c r="H185" s="8"/>
      <c r="I185" s="8"/>
      <c r="J185" s="8"/>
      <c r="K185" s="8"/>
      <c r="L185" s="9">
        <f>IF('16674'!$G$185&lt;&gt;0,'16674'!$M$185/'16674'!$G$185,"")</f>
        <v>0</v>
      </c>
      <c r="M185" s="1">
        <f>SUM('16674'!$H$185:'16674'!$K$185)</f>
        <v>0</v>
      </c>
      <c r="N185" s="7"/>
      <c r="O185" s="7"/>
      <c r="P185" s="1">
        <f>SUM('16674'!$M$185:'16674'!$O$185)+'16674'!$AF$185</f>
        <v>0</v>
      </c>
      <c r="Q185" s="1">
        <f>SUM('16674'!$P$185:'16674'!$P$189)</f>
        <v>0</v>
      </c>
      <c r="R185" s="1">
        <v>36</v>
      </c>
      <c r="S185" s="1">
        <f>SUM('16674'!$P$185:'16674'!$P$189)</f>
        <v>0</v>
      </c>
      <c r="T185" s="7"/>
      <c r="U185" s="7"/>
      <c r="V185" s="7"/>
      <c r="AF185" s="1">
        <f>'16674'!$G$185*IF(E185&lt;&gt;"",'16674'!$F$185,0)</f>
        <v>0</v>
      </c>
    </row>
    <row r="186" spans="2:32" ht="12.75">
      <c r="B186" s="7"/>
      <c r="C186" s="1">
        <f>IF(B186&lt;&gt;"",VLOOKUP(B186,iscritti_16674!$A$2:$G$17,4,FALSE),"")</f>
        <v>0</v>
      </c>
      <c r="D186" s="1">
        <f>IF(B186&lt;&gt;"",VLOOKUP(B186,iscritti_16674!$A$2:$G$17,2,FALSE),"")</f>
        <v>0</v>
      </c>
      <c r="E186" s="1">
        <f>IF(B186&lt;&gt;"",VLOOKUP(B186,iscritti_16674!$A$2:$G$17,3,FALSE),"")</f>
        <v>0</v>
      </c>
      <c r="F186" s="1">
        <f>IF(E186&lt;&gt;"",VLOOKUP(E186,'16674'!$AG$3:'16674'!$AH$12,2,FALSE),"")</f>
        <v>0</v>
      </c>
      <c r="G186" s="1">
        <f>COUNTA('16674'!$H$186:'16674'!$K$186)</f>
        <v>0</v>
      </c>
      <c r="H186" s="8"/>
      <c r="I186" s="8"/>
      <c r="J186" s="8"/>
      <c r="K186" s="8"/>
      <c r="L186" s="9">
        <f>IF('16674'!$G$186&lt;&gt;0,'16674'!$M$186/'16674'!$G$186,"")</f>
        <v>0</v>
      </c>
      <c r="M186" s="1">
        <f>SUM('16674'!$H$186:'16674'!$K$186)</f>
        <v>0</v>
      </c>
      <c r="N186" s="7"/>
      <c r="O186" s="7"/>
      <c r="P186" s="1">
        <f>SUM('16674'!$M$186:'16674'!$O$186)+'16674'!$AF$186</f>
        <v>0</v>
      </c>
      <c r="Q186" s="1">
        <f>SUM('16674'!$P$185:'16674'!$P$189)</f>
        <v>0</v>
      </c>
      <c r="R186" s="1">
        <v>36</v>
      </c>
      <c r="T186" s="7"/>
      <c r="U186" s="7"/>
      <c r="V186" s="7"/>
      <c r="AF186" s="1">
        <f>'16674'!$G$186*IF(E186&lt;&gt;"",'16674'!$F$186,0)</f>
        <v>0</v>
      </c>
    </row>
    <row r="187" spans="2:32" ht="12.75">
      <c r="B187" s="7"/>
      <c r="C187" s="1">
        <f>IF(B187&lt;&gt;"",VLOOKUP(B187,iscritti_16674!$A$2:$G$17,4,FALSE),"")</f>
        <v>0</v>
      </c>
      <c r="D187" s="1">
        <f>IF(B187&lt;&gt;"",VLOOKUP(B187,iscritti_16674!$A$2:$G$17,2,FALSE),"")</f>
        <v>0</v>
      </c>
      <c r="E187" s="1">
        <f>IF(B187&lt;&gt;"",VLOOKUP(B187,iscritti_16674!$A$2:$G$17,3,FALSE),"")</f>
        <v>0</v>
      </c>
      <c r="F187" s="1">
        <f>IF(E187&lt;&gt;"",VLOOKUP(E187,'16674'!$AG$3:'16674'!$AH$12,2,FALSE),"")</f>
        <v>0</v>
      </c>
      <c r="G187" s="1">
        <f>COUNTA('16674'!$H$187:'16674'!$K$187)</f>
        <v>0</v>
      </c>
      <c r="H187" s="8"/>
      <c r="I187" s="8"/>
      <c r="J187" s="8"/>
      <c r="K187" s="8"/>
      <c r="L187" s="9">
        <f>IF('16674'!$G$187&lt;&gt;0,'16674'!$M$187/'16674'!$G$187,"")</f>
        <v>0</v>
      </c>
      <c r="M187" s="1">
        <f>SUM('16674'!$H$187:'16674'!$K$187)</f>
        <v>0</v>
      </c>
      <c r="N187" s="7"/>
      <c r="O187" s="7"/>
      <c r="P187" s="1">
        <f>SUM('16674'!$M$187:'16674'!$O$187)+'16674'!$AF$187</f>
        <v>0</v>
      </c>
      <c r="Q187" s="1">
        <f>SUM('16674'!$P$185:'16674'!$P$189)</f>
        <v>0</v>
      </c>
      <c r="R187" s="1">
        <v>36</v>
      </c>
      <c r="T187" s="7"/>
      <c r="U187" s="7"/>
      <c r="V187" s="7"/>
      <c r="AF187" s="1">
        <f>'16674'!$G$187*IF(E187&lt;&gt;"",'16674'!$F$187,0)</f>
        <v>0</v>
      </c>
    </row>
    <row r="188" spans="2:32" ht="12.75">
      <c r="B188" s="7"/>
      <c r="C188" s="1">
        <f>IF(B188&lt;&gt;"",VLOOKUP(B188,iscritti_16674!$A$2:$G$17,4,FALSE),"")</f>
        <v>0</v>
      </c>
      <c r="D188" s="1">
        <f>IF(B188&lt;&gt;"",VLOOKUP(B188,iscritti_16674!$A$2:$G$17,2,FALSE),"")</f>
        <v>0</v>
      </c>
      <c r="E188" s="1">
        <f>IF(B188&lt;&gt;"",VLOOKUP(B188,iscritti_16674!$A$2:$G$17,3,FALSE),"")</f>
        <v>0</v>
      </c>
      <c r="F188" s="1">
        <f>IF(E188&lt;&gt;"",VLOOKUP(E188,'16674'!$AG$3:'16674'!$AH$12,2,FALSE),"")</f>
        <v>0</v>
      </c>
      <c r="G188" s="1">
        <f>COUNTA('16674'!$H$188:'16674'!$K$188)</f>
        <v>0</v>
      </c>
      <c r="H188" s="8"/>
      <c r="I188" s="8"/>
      <c r="J188" s="8"/>
      <c r="K188" s="8"/>
      <c r="L188" s="9">
        <f>IF('16674'!$G$188&lt;&gt;0,'16674'!$M$188/'16674'!$G$188,"")</f>
        <v>0</v>
      </c>
      <c r="M188" s="1">
        <f>SUM('16674'!$H$188:'16674'!$K$188)</f>
        <v>0</v>
      </c>
      <c r="N188" s="7"/>
      <c r="O188" s="7"/>
      <c r="P188" s="1">
        <f>SUM('16674'!$M$188:'16674'!$O$188)+'16674'!$AF$188</f>
        <v>0</v>
      </c>
      <c r="Q188" s="1">
        <f>SUM('16674'!$P$185:'16674'!$P$189)</f>
        <v>0</v>
      </c>
      <c r="R188" s="1">
        <v>36</v>
      </c>
      <c r="T188" s="7"/>
      <c r="U188" s="7"/>
      <c r="V188" s="7"/>
      <c r="AF188" s="1">
        <f>'16674'!$G$188*IF(E188&lt;&gt;"",'16674'!$F$188,0)</f>
        <v>0</v>
      </c>
    </row>
    <row r="189" spans="2:32" ht="12.75">
      <c r="B189" s="7"/>
      <c r="C189" s="1">
        <f>IF(B189&lt;&gt;"",VLOOKUP(B189,iscritti_16674!$A$2:$G$17,4,FALSE),"")</f>
        <v>0</v>
      </c>
      <c r="D189" s="1">
        <f>IF(B189&lt;&gt;"",VLOOKUP(B189,iscritti_16674!$A$2:$G$17,2,FALSE),"")</f>
        <v>0</v>
      </c>
      <c r="E189" s="1">
        <f>IF(B189&lt;&gt;"",VLOOKUP(B189,iscritti_16674!$A$2:$G$17,3,FALSE),"")</f>
        <v>0</v>
      </c>
      <c r="F189" s="1">
        <f>IF(E189&lt;&gt;"",VLOOKUP(E189,'16674'!$AG$3:'16674'!$AH$12,2,FALSE),"")</f>
        <v>0</v>
      </c>
      <c r="G189" s="1">
        <f>COUNTA('16674'!$H$189:'16674'!$K$189)</f>
        <v>0</v>
      </c>
      <c r="H189" s="8"/>
      <c r="I189" s="8"/>
      <c r="J189" s="8"/>
      <c r="K189" s="8"/>
      <c r="L189" s="9">
        <f>IF('16674'!$G$189&lt;&gt;0,'16674'!$M$189/'16674'!$G$189,"")</f>
        <v>0</v>
      </c>
      <c r="M189" s="1">
        <f>SUM('16674'!$H$189:'16674'!$K$189)</f>
        <v>0</v>
      </c>
      <c r="N189" s="7"/>
      <c r="O189" s="7"/>
      <c r="P189" s="1">
        <f>SUM('16674'!$M$189:'16674'!$O$189)+'16674'!$AF$189</f>
        <v>0</v>
      </c>
      <c r="Q189" s="1">
        <f>SUM('16674'!$P$185:'16674'!$P$189)</f>
        <v>0</v>
      </c>
      <c r="R189" s="1">
        <v>36</v>
      </c>
      <c r="T189" s="7"/>
      <c r="U189" s="7"/>
      <c r="V189" s="7"/>
      <c r="AF189" s="1">
        <f>'16674'!$G$189*IF(E189&lt;&gt;"",'16674'!$F$189,0)</f>
        <v>0</v>
      </c>
    </row>
    <row r="190" spans="1:32" ht="12.75">
      <c r="A190" s="1">
        <v>37</v>
      </c>
      <c r="B190" s="7"/>
      <c r="C190" s="1">
        <f>IF(B190&lt;&gt;"",VLOOKUP(B190,iscritti_16674!$A$2:$G$17,4,FALSE),"")</f>
        <v>0</v>
      </c>
      <c r="D190" s="1">
        <f>IF(B190&lt;&gt;"",VLOOKUP(B190,iscritti_16674!$A$2:$G$17,2,FALSE),"")</f>
        <v>0</v>
      </c>
      <c r="E190" s="1">
        <f>IF(B190&lt;&gt;"",VLOOKUP(B190,iscritti_16674!$A$2:$G$17,3,FALSE),"")</f>
        <v>0</v>
      </c>
      <c r="F190" s="1">
        <f>IF(E190&lt;&gt;"",VLOOKUP(E190,'16674'!$AG$3:'16674'!$AH$12,2,FALSE),"")</f>
        <v>0</v>
      </c>
      <c r="G190" s="1">
        <f>COUNTA('16674'!$H$190:'16674'!$K$190)</f>
        <v>0</v>
      </c>
      <c r="H190" s="8"/>
      <c r="I190" s="8"/>
      <c r="J190" s="8"/>
      <c r="K190" s="8"/>
      <c r="L190" s="9">
        <f>IF('16674'!$G$190&lt;&gt;0,'16674'!$M$190/'16674'!$G$190,"")</f>
        <v>0</v>
      </c>
      <c r="M190" s="1">
        <f>SUM('16674'!$H$190:'16674'!$K$190)</f>
        <v>0</v>
      </c>
      <c r="N190" s="7"/>
      <c r="O190" s="7"/>
      <c r="P190" s="1">
        <f>SUM('16674'!$M$190:'16674'!$O$190)+'16674'!$AF$190</f>
        <v>0</v>
      </c>
      <c r="Q190" s="1">
        <f>SUM('16674'!$P$190:'16674'!$P$194)</f>
        <v>0</v>
      </c>
      <c r="R190" s="1">
        <v>37</v>
      </c>
      <c r="S190" s="1">
        <f>SUM('16674'!$P$190:'16674'!$P$194)</f>
        <v>0</v>
      </c>
      <c r="T190" s="7"/>
      <c r="U190" s="7"/>
      <c r="V190" s="7"/>
      <c r="AF190" s="1">
        <f>'16674'!$G$190*IF(E190&lt;&gt;"",'16674'!$F$190,0)</f>
        <v>0</v>
      </c>
    </row>
    <row r="191" spans="2:32" ht="12.75">
      <c r="B191" s="7"/>
      <c r="C191" s="1">
        <f>IF(B191&lt;&gt;"",VLOOKUP(B191,iscritti_16674!$A$2:$G$17,4,FALSE),"")</f>
        <v>0</v>
      </c>
      <c r="D191" s="1">
        <f>IF(B191&lt;&gt;"",VLOOKUP(B191,iscritti_16674!$A$2:$G$17,2,FALSE),"")</f>
        <v>0</v>
      </c>
      <c r="E191" s="1">
        <f>IF(B191&lt;&gt;"",VLOOKUP(B191,iscritti_16674!$A$2:$G$17,3,FALSE),"")</f>
        <v>0</v>
      </c>
      <c r="F191" s="1">
        <f>IF(E191&lt;&gt;"",VLOOKUP(E191,'16674'!$AG$3:'16674'!$AH$12,2,FALSE),"")</f>
        <v>0</v>
      </c>
      <c r="G191" s="1">
        <f>COUNTA('16674'!$H$191:'16674'!$K$191)</f>
        <v>0</v>
      </c>
      <c r="H191" s="8"/>
      <c r="I191" s="8"/>
      <c r="J191" s="8"/>
      <c r="K191" s="8"/>
      <c r="L191" s="9">
        <f>IF('16674'!$G$191&lt;&gt;0,'16674'!$M$191/'16674'!$G$191,"")</f>
        <v>0</v>
      </c>
      <c r="M191" s="1">
        <f>SUM('16674'!$H$191:'16674'!$K$191)</f>
        <v>0</v>
      </c>
      <c r="N191" s="7"/>
      <c r="O191" s="7"/>
      <c r="P191" s="1">
        <f>SUM('16674'!$M$191:'16674'!$O$191)+'16674'!$AF$191</f>
        <v>0</v>
      </c>
      <c r="Q191" s="1">
        <f>SUM('16674'!$P$190:'16674'!$P$194)</f>
        <v>0</v>
      </c>
      <c r="R191" s="1">
        <v>37</v>
      </c>
      <c r="T191" s="7"/>
      <c r="U191" s="7"/>
      <c r="V191" s="7"/>
      <c r="AF191" s="1">
        <f>'16674'!$G$191*IF(E191&lt;&gt;"",'16674'!$F$191,0)</f>
        <v>0</v>
      </c>
    </row>
    <row r="192" spans="2:32" ht="12.75">
      <c r="B192" s="7"/>
      <c r="C192" s="1">
        <f>IF(B192&lt;&gt;"",VLOOKUP(B192,iscritti_16674!$A$2:$G$17,4,FALSE),"")</f>
        <v>0</v>
      </c>
      <c r="D192" s="1">
        <f>IF(B192&lt;&gt;"",VLOOKUP(B192,iscritti_16674!$A$2:$G$17,2,FALSE),"")</f>
        <v>0</v>
      </c>
      <c r="E192" s="1">
        <f>IF(B192&lt;&gt;"",VLOOKUP(B192,iscritti_16674!$A$2:$G$17,3,FALSE),"")</f>
        <v>0</v>
      </c>
      <c r="F192" s="1">
        <f>IF(E192&lt;&gt;"",VLOOKUP(E192,'16674'!$AG$3:'16674'!$AH$12,2,FALSE),"")</f>
        <v>0</v>
      </c>
      <c r="G192" s="1">
        <f>COUNTA('16674'!$H$192:'16674'!$K$192)</f>
        <v>0</v>
      </c>
      <c r="H192" s="8"/>
      <c r="I192" s="8"/>
      <c r="J192" s="8"/>
      <c r="K192" s="8"/>
      <c r="L192" s="9">
        <f>IF('16674'!$G$192&lt;&gt;0,'16674'!$M$192/'16674'!$G$192,"")</f>
        <v>0</v>
      </c>
      <c r="M192" s="1">
        <f>SUM('16674'!$H$192:'16674'!$K$192)</f>
        <v>0</v>
      </c>
      <c r="N192" s="7"/>
      <c r="O192" s="7"/>
      <c r="P192" s="1">
        <f>SUM('16674'!$M$192:'16674'!$O$192)+'16674'!$AF$192</f>
        <v>0</v>
      </c>
      <c r="Q192" s="1">
        <f>SUM('16674'!$P$190:'16674'!$P$194)</f>
        <v>0</v>
      </c>
      <c r="R192" s="1">
        <v>37</v>
      </c>
      <c r="T192" s="7"/>
      <c r="U192" s="7"/>
      <c r="V192" s="7"/>
      <c r="AF192" s="1">
        <f>'16674'!$G$192*IF(E192&lt;&gt;"",'16674'!$F$192,0)</f>
        <v>0</v>
      </c>
    </row>
    <row r="193" spans="2:32" ht="12.75">
      <c r="B193" s="7"/>
      <c r="C193" s="1">
        <f>IF(B193&lt;&gt;"",VLOOKUP(B193,iscritti_16674!$A$2:$G$17,4,FALSE),"")</f>
        <v>0</v>
      </c>
      <c r="D193" s="1">
        <f>IF(B193&lt;&gt;"",VLOOKUP(B193,iscritti_16674!$A$2:$G$17,2,FALSE),"")</f>
        <v>0</v>
      </c>
      <c r="E193" s="1">
        <f>IF(B193&lt;&gt;"",VLOOKUP(B193,iscritti_16674!$A$2:$G$17,3,FALSE),"")</f>
        <v>0</v>
      </c>
      <c r="F193" s="1">
        <f>IF(E193&lt;&gt;"",VLOOKUP(E193,'16674'!$AG$3:'16674'!$AH$12,2,FALSE),"")</f>
        <v>0</v>
      </c>
      <c r="G193" s="1">
        <f>COUNTA('16674'!$H$193:'16674'!$K$193)</f>
        <v>0</v>
      </c>
      <c r="H193" s="8"/>
      <c r="I193" s="8"/>
      <c r="J193" s="8"/>
      <c r="K193" s="8"/>
      <c r="L193" s="9">
        <f>IF('16674'!$G$193&lt;&gt;0,'16674'!$M$193/'16674'!$G$193,"")</f>
        <v>0</v>
      </c>
      <c r="M193" s="1">
        <f>SUM('16674'!$H$193:'16674'!$K$193)</f>
        <v>0</v>
      </c>
      <c r="N193" s="7"/>
      <c r="O193" s="7"/>
      <c r="P193" s="1">
        <f>SUM('16674'!$M$193:'16674'!$O$193)+'16674'!$AF$193</f>
        <v>0</v>
      </c>
      <c r="Q193" s="1">
        <f>SUM('16674'!$P$190:'16674'!$P$194)</f>
        <v>0</v>
      </c>
      <c r="R193" s="1">
        <v>37</v>
      </c>
      <c r="T193" s="7"/>
      <c r="U193" s="7"/>
      <c r="V193" s="7"/>
      <c r="AF193" s="1">
        <f>'16674'!$G$193*IF(E193&lt;&gt;"",'16674'!$F$193,0)</f>
        <v>0</v>
      </c>
    </row>
    <row r="194" spans="2:32" ht="12.75">
      <c r="B194" s="7"/>
      <c r="C194" s="1">
        <f>IF(B194&lt;&gt;"",VLOOKUP(B194,iscritti_16674!$A$2:$G$17,4,FALSE),"")</f>
        <v>0</v>
      </c>
      <c r="D194" s="1">
        <f>IF(B194&lt;&gt;"",VLOOKUP(B194,iscritti_16674!$A$2:$G$17,2,FALSE),"")</f>
        <v>0</v>
      </c>
      <c r="E194" s="1">
        <f>IF(B194&lt;&gt;"",VLOOKUP(B194,iscritti_16674!$A$2:$G$17,3,FALSE),"")</f>
        <v>0</v>
      </c>
      <c r="F194" s="1">
        <f>IF(E194&lt;&gt;"",VLOOKUP(E194,'16674'!$AG$3:'16674'!$AH$12,2,FALSE),"")</f>
        <v>0</v>
      </c>
      <c r="G194" s="1">
        <f>COUNTA('16674'!$H$194:'16674'!$K$194)</f>
        <v>0</v>
      </c>
      <c r="H194" s="8"/>
      <c r="I194" s="8"/>
      <c r="J194" s="8"/>
      <c r="K194" s="8"/>
      <c r="L194" s="9">
        <f>IF('16674'!$G$194&lt;&gt;0,'16674'!$M$194/'16674'!$G$194,"")</f>
        <v>0</v>
      </c>
      <c r="M194" s="1">
        <f>SUM('16674'!$H$194:'16674'!$K$194)</f>
        <v>0</v>
      </c>
      <c r="N194" s="7"/>
      <c r="O194" s="7"/>
      <c r="P194" s="1">
        <f>SUM('16674'!$M$194:'16674'!$O$194)+'16674'!$AF$194</f>
        <v>0</v>
      </c>
      <c r="Q194" s="1">
        <f>SUM('16674'!$P$190:'16674'!$P$194)</f>
        <v>0</v>
      </c>
      <c r="R194" s="1">
        <v>37</v>
      </c>
      <c r="T194" s="7"/>
      <c r="U194" s="7"/>
      <c r="V194" s="7"/>
      <c r="AF194" s="1">
        <f>'16674'!$G$194*IF(E194&lt;&gt;"",'16674'!$F$194,0)</f>
        <v>0</v>
      </c>
    </row>
    <row r="195" spans="1:32" ht="12.75">
      <c r="A195" s="1">
        <v>38</v>
      </c>
      <c r="B195" s="7"/>
      <c r="C195" s="1">
        <f>IF(B195&lt;&gt;"",VLOOKUP(B195,iscritti_16674!$A$2:$G$17,4,FALSE),"")</f>
        <v>0</v>
      </c>
      <c r="D195" s="1">
        <f>IF(B195&lt;&gt;"",VLOOKUP(B195,iscritti_16674!$A$2:$G$17,2,FALSE),"")</f>
        <v>0</v>
      </c>
      <c r="E195" s="1">
        <f>IF(B195&lt;&gt;"",VLOOKUP(B195,iscritti_16674!$A$2:$G$17,3,FALSE),"")</f>
        <v>0</v>
      </c>
      <c r="F195" s="1">
        <f>IF(E195&lt;&gt;"",VLOOKUP(E195,'16674'!$AG$3:'16674'!$AH$12,2,FALSE),"")</f>
        <v>0</v>
      </c>
      <c r="G195" s="1">
        <f>COUNTA('16674'!$H$195:'16674'!$K$195)</f>
        <v>0</v>
      </c>
      <c r="H195" s="8"/>
      <c r="I195" s="8"/>
      <c r="J195" s="8"/>
      <c r="K195" s="8"/>
      <c r="L195" s="9">
        <f>IF('16674'!$G$195&lt;&gt;0,'16674'!$M$195/'16674'!$G$195,"")</f>
        <v>0</v>
      </c>
      <c r="M195" s="1">
        <f>SUM('16674'!$H$195:'16674'!$K$195)</f>
        <v>0</v>
      </c>
      <c r="N195" s="7"/>
      <c r="O195" s="7"/>
      <c r="P195" s="1">
        <f>SUM('16674'!$M$195:'16674'!$O$195)+'16674'!$AF$195</f>
        <v>0</v>
      </c>
      <c r="Q195" s="1">
        <f>SUM('16674'!$P$195:'16674'!$P$199)</f>
        <v>0</v>
      </c>
      <c r="R195" s="1">
        <v>38</v>
      </c>
      <c r="S195" s="1">
        <f>SUM('16674'!$P$195:'16674'!$P$199)</f>
        <v>0</v>
      </c>
      <c r="T195" s="7"/>
      <c r="U195" s="7"/>
      <c r="V195" s="7"/>
      <c r="AF195" s="1">
        <f>'16674'!$G$195*IF(E195&lt;&gt;"",'16674'!$F$195,0)</f>
        <v>0</v>
      </c>
    </row>
    <row r="196" spans="2:32" ht="12.75">
      <c r="B196" s="7"/>
      <c r="C196" s="1">
        <f>IF(B196&lt;&gt;"",VLOOKUP(B196,iscritti_16674!$A$2:$G$17,4,FALSE),"")</f>
        <v>0</v>
      </c>
      <c r="D196" s="1">
        <f>IF(B196&lt;&gt;"",VLOOKUP(B196,iscritti_16674!$A$2:$G$17,2,FALSE),"")</f>
        <v>0</v>
      </c>
      <c r="E196" s="1">
        <f>IF(B196&lt;&gt;"",VLOOKUP(B196,iscritti_16674!$A$2:$G$17,3,FALSE),"")</f>
        <v>0</v>
      </c>
      <c r="F196" s="1">
        <f>IF(E196&lt;&gt;"",VLOOKUP(E196,'16674'!$AG$3:'16674'!$AH$12,2,FALSE),"")</f>
        <v>0</v>
      </c>
      <c r="G196" s="1">
        <f>COUNTA('16674'!$H$196:'16674'!$K$196)</f>
        <v>0</v>
      </c>
      <c r="H196" s="8"/>
      <c r="I196" s="8"/>
      <c r="J196" s="8"/>
      <c r="K196" s="8"/>
      <c r="L196" s="9">
        <f>IF('16674'!$G$196&lt;&gt;0,'16674'!$M$196/'16674'!$G$196,"")</f>
        <v>0</v>
      </c>
      <c r="M196" s="1">
        <f>SUM('16674'!$H$196:'16674'!$K$196)</f>
        <v>0</v>
      </c>
      <c r="N196" s="7"/>
      <c r="O196" s="7"/>
      <c r="P196" s="1">
        <f>SUM('16674'!$M$196:'16674'!$O$196)+'16674'!$AF$196</f>
        <v>0</v>
      </c>
      <c r="Q196" s="1">
        <f>SUM('16674'!$P$195:'16674'!$P$199)</f>
        <v>0</v>
      </c>
      <c r="R196" s="1">
        <v>38</v>
      </c>
      <c r="T196" s="7"/>
      <c r="U196" s="7"/>
      <c r="V196" s="7"/>
      <c r="AF196" s="1">
        <f>'16674'!$G$196*IF(E196&lt;&gt;"",'16674'!$F$196,0)</f>
        <v>0</v>
      </c>
    </row>
    <row r="197" spans="2:32" ht="12.75">
      <c r="B197" s="7"/>
      <c r="C197" s="1">
        <f>IF(B197&lt;&gt;"",VLOOKUP(B197,iscritti_16674!$A$2:$G$17,4,FALSE),"")</f>
        <v>0</v>
      </c>
      <c r="D197" s="1">
        <f>IF(B197&lt;&gt;"",VLOOKUP(B197,iscritti_16674!$A$2:$G$17,2,FALSE),"")</f>
        <v>0</v>
      </c>
      <c r="E197" s="1">
        <f>IF(B197&lt;&gt;"",VLOOKUP(B197,iscritti_16674!$A$2:$G$17,3,FALSE),"")</f>
        <v>0</v>
      </c>
      <c r="F197" s="1">
        <f>IF(E197&lt;&gt;"",VLOOKUP(E197,'16674'!$AG$3:'16674'!$AH$12,2,FALSE),"")</f>
        <v>0</v>
      </c>
      <c r="G197" s="1">
        <f>COUNTA('16674'!$H$197:'16674'!$K$197)</f>
        <v>0</v>
      </c>
      <c r="H197" s="8"/>
      <c r="I197" s="8"/>
      <c r="J197" s="8"/>
      <c r="K197" s="8"/>
      <c r="L197" s="9">
        <f>IF('16674'!$G$197&lt;&gt;0,'16674'!$M$197/'16674'!$G$197,"")</f>
        <v>0</v>
      </c>
      <c r="M197" s="1">
        <f>SUM('16674'!$H$197:'16674'!$K$197)</f>
        <v>0</v>
      </c>
      <c r="N197" s="7"/>
      <c r="O197" s="7"/>
      <c r="P197" s="1">
        <f>SUM('16674'!$M$197:'16674'!$O$197)+'16674'!$AF$197</f>
        <v>0</v>
      </c>
      <c r="Q197" s="1">
        <f>SUM('16674'!$P$195:'16674'!$P$199)</f>
        <v>0</v>
      </c>
      <c r="R197" s="1">
        <v>38</v>
      </c>
      <c r="T197" s="7"/>
      <c r="U197" s="7"/>
      <c r="V197" s="7"/>
      <c r="AF197" s="1">
        <f>'16674'!$G$197*IF(E197&lt;&gt;"",'16674'!$F$197,0)</f>
        <v>0</v>
      </c>
    </row>
    <row r="198" spans="2:32" ht="12.75">
      <c r="B198" s="7"/>
      <c r="C198" s="1">
        <f>IF(B198&lt;&gt;"",VLOOKUP(B198,iscritti_16674!$A$2:$G$17,4,FALSE),"")</f>
        <v>0</v>
      </c>
      <c r="D198" s="1">
        <f>IF(B198&lt;&gt;"",VLOOKUP(B198,iscritti_16674!$A$2:$G$17,2,FALSE),"")</f>
        <v>0</v>
      </c>
      <c r="E198" s="1">
        <f>IF(B198&lt;&gt;"",VLOOKUP(B198,iscritti_16674!$A$2:$G$17,3,FALSE),"")</f>
        <v>0</v>
      </c>
      <c r="F198" s="1">
        <f>IF(E198&lt;&gt;"",VLOOKUP(E198,'16674'!$AG$3:'16674'!$AH$12,2,FALSE),"")</f>
        <v>0</v>
      </c>
      <c r="G198" s="1">
        <f>COUNTA('16674'!$H$198:'16674'!$K$198)</f>
        <v>0</v>
      </c>
      <c r="H198" s="8"/>
      <c r="I198" s="8"/>
      <c r="J198" s="8"/>
      <c r="K198" s="8"/>
      <c r="L198" s="9">
        <f>IF('16674'!$G$198&lt;&gt;0,'16674'!$M$198/'16674'!$G$198,"")</f>
        <v>0</v>
      </c>
      <c r="M198" s="1">
        <f>SUM('16674'!$H$198:'16674'!$K$198)</f>
        <v>0</v>
      </c>
      <c r="N198" s="7"/>
      <c r="O198" s="7"/>
      <c r="P198" s="1">
        <f>SUM('16674'!$M$198:'16674'!$O$198)+'16674'!$AF$198</f>
        <v>0</v>
      </c>
      <c r="Q198" s="1">
        <f>SUM('16674'!$P$195:'16674'!$P$199)</f>
        <v>0</v>
      </c>
      <c r="R198" s="1">
        <v>38</v>
      </c>
      <c r="T198" s="7"/>
      <c r="U198" s="7"/>
      <c r="V198" s="7"/>
      <c r="AF198" s="1">
        <f>'16674'!$G$198*IF(E198&lt;&gt;"",'16674'!$F$198,0)</f>
        <v>0</v>
      </c>
    </row>
    <row r="199" spans="2:32" ht="12.75">
      <c r="B199" s="7"/>
      <c r="C199" s="1">
        <f>IF(B199&lt;&gt;"",VLOOKUP(B199,iscritti_16674!$A$2:$G$17,4,FALSE),"")</f>
        <v>0</v>
      </c>
      <c r="D199" s="1">
        <f>IF(B199&lt;&gt;"",VLOOKUP(B199,iscritti_16674!$A$2:$G$17,2,FALSE),"")</f>
        <v>0</v>
      </c>
      <c r="E199" s="1">
        <f>IF(B199&lt;&gt;"",VLOOKUP(B199,iscritti_16674!$A$2:$G$17,3,FALSE),"")</f>
        <v>0</v>
      </c>
      <c r="F199" s="1">
        <f>IF(E199&lt;&gt;"",VLOOKUP(E199,'16674'!$AG$3:'16674'!$AH$12,2,FALSE),"")</f>
        <v>0</v>
      </c>
      <c r="G199" s="1">
        <f>COUNTA('16674'!$H$199:'16674'!$K$199)</f>
        <v>0</v>
      </c>
      <c r="H199" s="8"/>
      <c r="I199" s="8"/>
      <c r="J199" s="8"/>
      <c r="K199" s="8"/>
      <c r="L199" s="9">
        <f>IF('16674'!$G$199&lt;&gt;0,'16674'!$M$199/'16674'!$G$199,"")</f>
        <v>0</v>
      </c>
      <c r="M199" s="1">
        <f>SUM('16674'!$H$199:'16674'!$K$199)</f>
        <v>0</v>
      </c>
      <c r="N199" s="7"/>
      <c r="O199" s="7"/>
      <c r="P199" s="1">
        <f>SUM('16674'!$M$199:'16674'!$O$199)+'16674'!$AF$199</f>
        <v>0</v>
      </c>
      <c r="Q199" s="1">
        <f>SUM('16674'!$P$195:'16674'!$P$199)</f>
        <v>0</v>
      </c>
      <c r="R199" s="1">
        <v>38</v>
      </c>
      <c r="T199" s="7"/>
      <c r="U199" s="7"/>
      <c r="V199" s="7"/>
      <c r="AF199" s="1">
        <f>'16674'!$G$199*IF(E199&lt;&gt;"",'16674'!$F$199,0)</f>
        <v>0</v>
      </c>
    </row>
    <row r="200" spans="1:32" ht="12.75">
      <c r="A200" s="1">
        <v>39</v>
      </c>
      <c r="B200" s="7"/>
      <c r="C200" s="1">
        <f>IF(B200&lt;&gt;"",VLOOKUP(B200,iscritti_16674!$A$2:$G$17,4,FALSE),"")</f>
        <v>0</v>
      </c>
      <c r="D200" s="1">
        <f>IF(B200&lt;&gt;"",VLOOKUP(B200,iscritti_16674!$A$2:$G$17,2,FALSE),"")</f>
        <v>0</v>
      </c>
      <c r="E200" s="1">
        <f>IF(B200&lt;&gt;"",VLOOKUP(B200,iscritti_16674!$A$2:$G$17,3,FALSE),"")</f>
        <v>0</v>
      </c>
      <c r="F200" s="1">
        <f>IF(E200&lt;&gt;"",VLOOKUP(E200,'16674'!$AG$3:'16674'!$AH$12,2,FALSE),"")</f>
        <v>0</v>
      </c>
      <c r="G200" s="1">
        <f>COUNTA('16674'!$H$200:'16674'!$K$200)</f>
        <v>0</v>
      </c>
      <c r="H200" s="8"/>
      <c r="I200" s="8"/>
      <c r="J200" s="8"/>
      <c r="K200" s="8"/>
      <c r="L200" s="9">
        <f>IF('16674'!$G$200&lt;&gt;0,'16674'!$M$200/'16674'!$G$200,"")</f>
        <v>0</v>
      </c>
      <c r="M200" s="1">
        <f>SUM('16674'!$H$200:'16674'!$K$200)</f>
        <v>0</v>
      </c>
      <c r="N200" s="7"/>
      <c r="O200" s="7"/>
      <c r="P200" s="1">
        <f>SUM('16674'!$M$200:'16674'!$O$200)+'16674'!$AF$200</f>
        <v>0</v>
      </c>
      <c r="Q200" s="1">
        <f>SUM('16674'!$P$200:'16674'!$P$204)</f>
        <v>0</v>
      </c>
      <c r="R200" s="1">
        <v>39</v>
      </c>
      <c r="S200" s="1">
        <f>SUM('16674'!$P$200:'16674'!$P$204)</f>
        <v>0</v>
      </c>
      <c r="T200" s="7"/>
      <c r="U200" s="7"/>
      <c r="V200" s="7"/>
      <c r="AF200" s="1">
        <f>'16674'!$G$200*IF(E200&lt;&gt;"",'16674'!$F$200,0)</f>
        <v>0</v>
      </c>
    </row>
    <row r="201" spans="2:32" ht="12.75">
      <c r="B201" s="7"/>
      <c r="C201" s="1">
        <f>IF(B201&lt;&gt;"",VLOOKUP(B201,iscritti_16674!$A$2:$G$17,4,FALSE),"")</f>
        <v>0</v>
      </c>
      <c r="D201" s="1">
        <f>IF(B201&lt;&gt;"",VLOOKUP(B201,iscritti_16674!$A$2:$G$17,2,FALSE),"")</f>
        <v>0</v>
      </c>
      <c r="E201" s="1">
        <f>IF(B201&lt;&gt;"",VLOOKUP(B201,iscritti_16674!$A$2:$G$17,3,FALSE),"")</f>
        <v>0</v>
      </c>
      <c r="F201" s="1">
        <f>IF(E201&lt;&gt;"",VLOOKUP(E201,'16674'!$AG$3:'16674'!$AH$12,2,FALSE),"")</f>
        <v>0</v>
      </c>
      <c r="G201" s="1">
        <f>COUNTA('16674'!$H$201:'16674'!$K$201)</f>
        <v>0</v>
      </c>
      <c r="H201" s="8"/>
      <c r="I201" s="8"/>
      <c r="J201" s="8"/>
      <c r="K201" s="8"/>
      <c r="L201" s="9">
        <f>IF('16674'!$G$201&lt;&gt;0,'16674'!$M$201/'16674'!$G$201,"")</f>
        <v>0</v>
      </c>
      <c r="M201" s="1">
        <f>SUM('16674'!$H$201:'16674'!$K$201)</f>
        <v>0</v>
      </c>
      <c r="N201" s="7"/>
      <c r="O201" s="7"/>
      <c r="P201" s="1">
        <f>SUM('16674'!$M$201:'16674'!$O$201)+'16674'!$AF$201</f>
        <v>0</v>
      </c>
      <c r="Q201" s="1">
        <f>SUM('16674'!$P$200:'16674'!$P$204)</f>
        <v>0</v>
      </c>
      <c r="R201" s="1">
        <v>39</v>
      </c>
      <c r="T201" s="7"/>
      <c r="U201" s="7"/>
      <c r="V201" s="7"/>
      <c r="AF201" s="1">
        <f>'16674'!$G$201*IF(E201&lt;&gt;"",'16674'!$F$201,0)</f>
        <v>0</v>
      </c>
    </row>
    <row r="202" spans="2:32" ht="12.75">
      <c r="B202" s="7"/>
      <c r="C202" s="1">
        <f>IF(B202&lt;&gt;"",VLOOKUP(B202,iscritti_16674!$A$2:$G$17,4,FALSE),"")</f>
        <v>0</v>
      </c>
      <c r="D202" s="1">
        <f>IF(B202&lt;&gt;"",VLOOKUP(B202,iscritti_16674!$A$2:$G$17,2,FALSE),"")</f>
        <v>0</v>
      </c>
      <c r="E202" s="1">
        <f>IF(B202&lt;&gt;"",VLOOKUP(B202,iscritti_16674!$A$2:$G$17,3,FALSE),"")</f>
        <v>0</v>
      </c>
      <c r="F202" s="1">
        <f>IF(E202&lt;&gt;"",VLOOKUP(E202,'16674'!$AG$3:'16674'!$AH$12,2,FALSE),"")</f>
        <v>0</v>
      </c>
      <c r="G202" s="1">
        <f>COUNTA('16674'!$H$202:'16674'!$K$202)</f>
        <v>0</v>
      </c>
      <c r="H202" s="8"/>
      <c r="I202" s="8"/>
      <c r="J202" s="8"/>
      <c r="K202" s="8"/>
      <c r="L202" s="9">
        <f>IF('16674'!$G$202&lt;&gt;0,'16674'!$M$202/'16674'!$G$202,"")</f>
        <v>0</v>
      </c>
      <c r="M202" s="1">
        <f>SUM('16674'!$H$202:'16674'!$K$202)</f>
        <v>0</v>
      </c>
      <c r="N202" s="7"/>
      <c r="O202" s="7"/>
      <c r="P202" s="1">
        <f>SUM('16674'!$M$202:'16674'!$O$202)+'16674'!$AF$202</f>
        <v>0</v>
      </c>
      <c r="Q202" s="1">
        <f>SUM('16674'!$P$200:'16674'!$P$204)</f>
        <v>0</v>
      </c>
      <c r="R202" s="1">
        <v>39</v>
      </c>
      <c r="T202" s="7"/>
      <c r="U202" s="7"/>
      <c r="V202" s="7"/>
      <c r="AF202" s="1">
        <f>'16674'!$G$202*IF(E202&lt;&gt;"",'16674'!$F$202,0)</f>
        <v>0</v>
      </c>
    </row>
    <row r="203" spans="2:32" ht="12.75">
      <c r="B203" s="7"/>
      <c r="C203" s="1">
        <f>IF(B203&lt;&gt;"",VLOOKUP(B203,iscritti_16674!$A$2:$G$17,4,FALSE),"")</f>
        <v>0</v>
      </c>
      <c r="D203" s="1">
        <f>IF(B203&lt;&gt;"",VLOOKUP(B203,iscritti_16674!$A$2:$G$17,2,FALSE),"")</f>
        <v>0</v>
      </c>
      <c r="E203" s="1">
        <f>IF(B203&lt;&gt;"",VLOOKUP(B203,iscritti_16674!$A$2:$G$17,3,FALSE),"")</f>
        <v>0</v>
      </c>
      <c r="F203" s="1">
        <f>IF(E203&lt;&gt;"",VLOOKUP(E203,'16674'!$AG$3:'16674'!$AH$12,2,FALSE),"")</f>
        <v>0</v>
      </c>
      <c r="G203" s="1">
        <f>COUNTA('16674'!$H$203:'16674'!$K$203)</f>
        <v>0</v>
      </c>
      <c r="H203" s="8"/>
      <c r="I203" s="8"/>
      <c r="J203" s="8"/>
      <c r="K203" s="8"/>
      <c r="L203" s="9">
        <f>IF('16674'!$G$203&lt;&gt;0,'16674'!$M$203/'16674'!$G$203,"")</f>
        <v>0</v>
      </c>
      <c r="M203" s="1">
        <f>SUM('16674'!$H$203:'16674'!$K$203)</f>
        <v>0</v>
      </c>
      <c r="N203" s="7"/>
      <c r="O203" s="7"/>
      <c r="P203" s="1">
        <f>SUM('16674'!$M$203:'16674'!$O$203)+'16674'!$AF$203</f>
        <v>0</v>
      </c>
      <c r="Q203" s="1">
        <f>SUM('16674'!$P$200:'16674'!$P$204)</f>
        <v>0</v>
      </c>
      <c r="R203" s="1">
        <v>39</v>
      </c>
      <c r="T203" s="7"/>
      <c r="U203" s="7"/>
      <c r="V203" s="7"/>
      <c r="AF203" s="1">
        <f>'16674'!$G$203*IF(E203&lt;&gt;"",'16674'!$F$203,0)</f>
        <v>0</v>
      </c>
    </row>
    <row r="204" spans="2:32" ht="12.75">
      <c r="B204" s="7"/>
      <c r="C204" s="1">
        <f>IF(B204&lt;&gt;"",VLOOKUP(B204,iscritti_16674!$A$2:$G$17,4,FALSE),"")</f>
        <v>0</v>
      </c>
      <c r="D204" s="1">
        <f>IF(B204&lt;&gt;"",VLOOKUP(B204,iscritti_16674!$A$2:$G$17,2,FALSE),"")</f>
        <v>0</v>
      </c>
      <c r="E204" s="1">
        <f>IF(B204&lt;&gt;"",VLOOKUP(B204,iscritti_16674!$A$2:$G$17,3,FALSE),"")</f>
        <v>0</v>
      </c>
      <c r="F204" s="1">
        <f>IF(E204&lt;&gt;"",VLOOKUP(E204,'16674'!$AG$3:'16674'!$AH$12,2,FALSE),"")</f>
        <v>0</v>
      </c>
      <c r="G204" s="1">
        <f>COUNTA('16674'!$H$204:'16674'!$K$204)</f>
        <v>0</v>
      </c>
      <c r="H204" s="8"/>
      <c r="I204" s="8"/>
      <c r="J204" s="8"/>
      <c r="K204" s="8"/>
      <c r="L204" s="9">
        <f>IF('16674'!$G$204&lt;&gt;0,'16674'!$M$204/'16674'!$G$204,"")</f>
        <v>0</v>
      </c>
      <c r="M204" s="1">
        <f>SUM('16674'!$H$204:'16674'!$K$204)</f>
        <v>0</v>
      </c>
      <c r="N204" s="7"/>
      <c r="O204" s="7"/>
      <c r="P204" s="1">
        <f>SUM('16674'!$M$204:'16674'!$O$204)+'16674'!$AF$204</f>
        <v>0</v>
      </c>
      <c r="Q204" s="1">
        <f>SUM('16674'!$P$200:'16674'!$P$204)</f>
        <v>0</v>
      </c>
      <c r="R204" s="1">
        <v>39</v>
      </c>
      <c r="T204" s="7"/>
      <c r="U204" s="7"/>
      <c r="V204" s="7"/>
      <c r="AF204" s="1">
        <f>'16674'!$G$204*IF(E204&lt;&gt;"",'16674'!$F$204,0)</f>
        <v>0</v>
      </c>
    </row>
    <row r="205" spans="1:32" ht="12.75">
      <c r="A205" s="1">
        <v>40</v>
      </c>
      <c r="B205" s="7"/>
      <c r="C205" s="1">
        <f>IF(B205&lt;&gt;"",VLOOKUP(B205,iscritti_16674!$A$2:$G$17,4,FALSE),"")</f>
        <v>0</v>
      </c>
      <c r="D205" s="1">
        <f>IF(B205&lt;&gt;"",VLOOKUP(B205,iscritti_16674!$A$2:$G$17,2,FALSE),"")</f>
        <v>0</v>
      </c>
      <c r="E205" s="1">
        <f>IF(B205&lt;&gt;"",VLOOKUP(B205,iscritti_16674!$A$2:$G$17,3,FALSE),"")</f>
        <v>0</v>
      </c>
      <c r="F205" s="1">
        <f>IF(E205&lt;&gt;"",VLOOKUP(E205,'16674'!$AG$3:'16674'!$AH$12,2,FALSE),"")</f>
        <v>0</v>
      </c>
      <c r="G205" s="1">
        <f>COUNTA('16674'!$H$205:'16674'!$K$205)</f>
        <v>0</v>
      </c>
      <c r="H205" s="8"/>
      <c r="I205" s="8"/>
      <c r="J205" s="8"/>
      <c r="K205" s="8"/>
      <c r="L205" s="9">
        <f>IF('16674'!$G$205&lt;&gt;0,'16674'!$M$205/'16674'!$G$205,"")</f>
        <v>0</v>
      </c>
      <c r="M205" s="1">
        <f>SUM('16674'!$H$205:'16674'!$K$205)</f>
        <v>0</v>
      </c>
      <c r="N205" s="7"/>
      <c r="O205" s="7"/>
      <c r="P205" s="1">
        <f>SUM('16674'!$M$205:'16674'!$O$205)+'16674'!$AF$205</f>
        <v>0</v>
      </c>
      <c r="Q205" s="1">
        <f>SUM('16674'!$P$205:'16674'!$P$209)</f>
        <v>0</v>
      </c>
      <c r="R205" s="1">
        <v>40</v>
      </c>
      <c r="S205" s="1">
        <f>SUM('16674'!$P$205:'16674'!$P$209)</f>
        <v>0</v>
      </c>
      <c r="T205" s="7"/>
      <c r="U205" s="7"/>
      <c r="V205" s="7"/>
      <c r="AF205" s="1">
        <f>'16674'!$G$205*IF(E205&lt;&gt;"",'16674'!$F$205,0)</f>
        <v>0</v>
      </c>
    </row>
    <row r="206" spans="2:32" ht="12.75">
      <c r="B206" s="7"/>
      <c r="C206" s="1">
        <f>IF(B206&lt;&gt;"",VLOOKUP(B206,iscritti_16674!$A$2:$G$17,4,FALSE),"")</f>
        <v>0</v>
      </c>
      <c r="D206" s="1">
        <f>IF(B206&lt;&gt;"",VLOOKUP(B206,iscritti_16674!$A$2:$G$17,2,FALSE),"")</f>
        <v>0</v>
      </c>
      <c r="E206" s="1">
        <f>IF(B206&lt;&gt;"",VLOOKUP(B206,iscritti_16674!$A$2:$G$17,3,FALSE),"")</f>
        <v>0</v>
      </c>
      <c r="F206" s="1">
        <f>IF(E206&lt;&gt;"",VLOOKUP(E206,'16674'!$AG$3:'16674'!$AH$12,2,FALSE),"")</f>
        <v>0</v>
      </c>
      <c r="G206" s="1">
        <f>COUNTA('16674'!$H$206:'16674'!$K$206)</f>
        <v>0</v>
      </c>
      <c r="H206" s="8"/>
      <c r="I206" s="8"/>
      <c r="J206" s="8"/>
      <c r="K206" s="8"/>
      <c r="L206" s="9">
        <f>IF('16674'!$G$206&lt;&gt;0,'16674'!$M$206/'16674'!$G$206,"")</f>
        <v>0</v>
      </c>
      <c r="M206" s="1">
        <f>SUM('16674'!$H$206:'16674'!$K$206)</f>
        <v>0</v>
      </c>
      <c r="N206" s="7"/>
      <c r="O206" s="7"/>
      <c r="P206" s="1">
        <f>SUM('16674'!$M$206:'16674'!$O$206)+'16674'!$AF$206</f>
        <v>0</v>
      </c>
      <c r="Q206" s="1">
        <f>SUM('16674'!$P$205:'16674'!$P$209)</f>
        <v>0</v>
      </c>
      <c r="R206" s="1">
        <v>40</v>
      </c>
      <c r="T206" s="7"/>
      <c r="U206" s="7"/>
      <c r="V206" s="7"/>
      <c r="AF206" s="1">
        <f>'16674'!$G$206*IF(E206&lt;&gt;"",'16674'!$F$206,0)</f>
        <v>0</v>
      </c>
    </row>
    <row r="207" spans="2:32" ht="12.75">
      <c r="B207" s="7"/>
      <c r="C207" s="1">
        <f>IF(B207&lt;&gt;"",VLOOKUP(B207,iscritti_16674!$A$2:$G$17,4,FALSE),"")</f>
        <v>0</v>
      </c>
      <c r="D207" s="1">
        <f>IF(B207&lt;&gt;"",VLOOKUP(B207,iscritti_16674!$A$2:$G$17,2,FALSE),"")</f>
        <v>0</v>
      </c>
      <c r="E207" s="1">
        <f>IF(B207&lt;&gt;"",VLOOKUP(B207,iscritti_16674!$A$2:$G$17,3,FALSE),"")</f>
        <v>0</v>
      </c>
      <c r="F207" s="1">
        <f>IF(E207&lt;&gt;"",VLOOKUP(E207,'16674'!$AG$3:'16674'!$AH$12,2,FALSE),"")</f>
        <v>0</v>
      </c>
      <c r="G207" s="1">
        <f>COUNTA('16674'!$H$207:'16674'!$K$207)</f>
        <v>0</v>
      </c>
      <c r="H207" s="8"/>
      <c r="I207" s="8"/>
      <c r="J207" s="8"/>
      <c r="K207" s="8"/>
      <c r="L207" s="9">
        <f>IF('16674'!$G$207&lt;&gt;0,'16674'!$M$207/'16674'!$G$207,"")</f>
        <v>0</v>
      </c>
      <c r="M207" s="1">
        <f>SUM('16674'!$H$207:'16674'!$K$207)</f>
        <v>0</v>
      </c>
      <c r="N207" s="7"/>
      <c r="O207" s="7"/>
      <c r="P207" s="1">
        <f>SUM('16674'!$M$207:'16674'!$O$207)+'16674'!$AF$207</f>
        <v>0</v>
      </c>
      <c r="Q207" s="1">
        <f>SUM('16674'!$P$205:'16674'!$P$209)</f>
        <v>0</v>
      </c>
      <c r="R207" s="1">
        <v>40</v>
      </c>
      <c r="T207" s="7"/>
      <c r="U207" s="7"/>
      <c r="V207" s="7"/>
      <c r="AF207" s="1">
        <f>'16674'!$G$207*IF(E207&lt;&gt;"",'16674'!$F$207,0)</f>
        <v>0</v>
      </c>
    </row>
    <row r="208" spans="2:32" ht="12.75">
      <c r="B208" s="7"/>
      <c r="C208" s="1">
        <f>IF(B208&lt;&gt;"",VLOOKUP(B208,iscritti_16674!$A$2:$G$17,4,FALSE),"")</f>
        <v>0</v>
      </c>
      <c r="D208" s="1">
        <f>IF(B208&lt;&gt;"",VLOOKUP(B208,iscritti_16674!$A$2:$G$17,2,FALSE),"")</f>
        <v>0</v>
      </c>
      <c r="E208" s="1">
        <f>IF(B208&lt;&gt;"",VLOOKUP(B208,iscritti_16674!$A$2:$G$17,3,FALSE),"")</f>
        <v>0</v>
      </c>
      <c r="F208" s="1">
        <f>IF(E208&lt;&gt;"",VLOOKUP(E208,'16674'!$AG$3:'16674'!$AH$12,2,FALSE),"")</f>
        <v>0</v>
      </c>
      <c r="G208" s="1">
        <f>COUNTA('16674'!$H$208:'16674'!$K$208)</f>
        <v>0</v>
      </c>
      <c r="H208" s="8"/>
      <c r="I208" s="8"/>
      <c r="J208" s="8"/>
      <c r="K208" s="8"/>
      <c r="L208" s="9">
        <f>IF('16674'!$G$208&lt;&gt;0,'16674'!$M$208/'16674'!$G$208,"")</f>
        <v>0</v>
      </c>
      <c r="M208" s="1">
        <f>SUM('16674'!$H$208:'16674'!$K$208)</f>
        <v>0</v>
      </c>
      <c r="N208" s="7"/>
      <c r="O208" s="7"/>
      <c r="P208" s="1">
        <f>SUM('16674'!$M$208:'16674'!$O$208)+'16674'!$AF$208</f>
        <v>0</v>
      </c>
      <c r="Q208" s="1">
        <f>SUM('16674'!$P$205:'16674'!$P$209)</f>
        <v>0</v>
      </c>
      <c r="R208" s="1">
        <v>40</v>
      </c>
      <c r="T208" s="7"/>
      <c r="U208" s="7"/>
      <c r="V208" s="7"/>
      <c r="AF208" s="1">
        <f>'16674'!$G$208*IF(E208&lt;&gt;"",'16674'!$F$208,0)</f>
        <v>0</v>
      </c>
    </row>
    <row r="209" spans="2:32" ht="12.75">
      <c r="B209" s="7"/>
      <c r="C209" s="1">
        <f>IF(B209&lt;&gt;"",VLOOKUP(B209,iscritti_16674!$A$2:$G$17,4,FALSE),"")</f>
        <v>0</v>
      </c>
      <c r="D209" s="1">
        <f>IF(B209&lt;&gt;"",VLOOKUP(B209,iscritti_16674!$A$2:$G$17,2,FALSE),"")</f>
        <v>0</v>
      </c>
      <c r="E209" s="1">
        <f>IF(B209&lt;&gt;"",VLOOKUP(B209,iscritti_16674!$A$2:$G$17,3,FALSE),"")</f>
        <v>0</v>
      </c>
      <c r="F209" s="1">
        <f>IF(E209&lt;&gt;"",VLOOKUP(E209,'16674'!$AG$3:'16674'!$AH$12,2,FALSE),"")</f>
        <v>0</v>
      </c>
      <c r="G209" s="1">
        <f>COUNTA('16674'!$H$209:'16674'!$K$209)</f>
        <v>0</v>
      </c>
      <c r="H209" s="8"/>
      <c r="I209" s="8"/>
      <c r="J209" s="8"/>
      <c r="K209" s="8"/>
      <c r="L209" s="9">
        <f>IF('16674'!$G$209&lt;&gt;0,'16674'!$M$209/'16674'!$G$209,"")</f>
        <v>0</v>
      </c>
      <c r="M209" s="1">
        <f>SUM('16674'!$H$209:'16674'!$K$209)</f>
        <v>0</v>
      </c>
      <c r="N209" s="7"/>
      <c r="O209" s="7"/>
      <c r="P209" s="1">
        <f>SUM('16674'!$M$209:'16674'!$O$209)+'16674'!$AF$209</f>
        <v>0</v>
      </c>
      <c r="Q209" s="1">
        <f>SUM('16674'!$P$205:'16674'!$P$209)</f>
        <v>0</v>
      </c>
      <c r="R209" s="1">
        <v>40</v>
      </c>
      <c r="T209" s="7"/>
      <c r="U209" s="7"/>
      <c r="V209" s="7"/>
      <c r="AF209" s="1">
        <f>'16674'!$G$209*IF(E209&lt;&gt;"",'16674'!$F$209,0)</f>
        <v>0</v>
      </c>
    </row>
    <row r="210" spans="1:32" ht="12.75">
      <c r="A210" s="1">
        <v>41</v>
      </c>
      <c r="B210" s="7"/>
      <c r="C210" s="1">
        <f>IF(B210&lt;&gt;"",VLOOKUP(B210,iscritti_16674!$A$2:$G$17,4,FALSE),"")</f>
        <v>0</v>
      </c>
      <c r="D210" s="1">
        <f>IF(B210&lt;&gt;"",VLOOKUP(B210,iscritti_16674!$A$2:$G$17,2,FALSE),"")</f>
        <v>0</v>
      </c>
      <c r="E210" s="1">
        <f>IF(B210&lt;&gt;"",VLOOKUP(B210,iscritti_16674!$A$2:$G$17,3,FALSE),"")</f>
        <v>0</v>
      </c>
      <c r="F210" s="1">
        <f>IF(E210&lt;&gt;"",VLOOKUP(E210,'16674'!$AG$3:'16674'!$AH$12,2,FALSE),"")</f>
        <v>0</v>
      </c>
      <c r="G210" s="1">
        <f>COUNTA('16674'!$H$210:'16674'!$K$210)</f>
        <v>0</v>
      </c>
      <c r="H210" s="8"/>
      <c r="I210" s="8"/>
      <c r="J210" s="8"/>
      <c r="K210" s="8"/>
      <c r="L210" s="9">
        <f>IF('16674'!$G$210&lt;&gt;0,'16674'!$M$210/'16674'!$G$210,"")</f>
        <v>0</v>
      </c>
      <c r="M210" s="1">
        <f>SUM('16674'!$H$210:'16674'!$K$210)</f>
        <v>0</v>
      </c>
      <c r="N210" s="7"/>
      <c r="O210" s="7"/>
      <c r="P210" s="1">
        <f>SUM('16674'!$M$210:'16674'!$O$210)+'16674'!$AF$210</f>
        <v>0</v>
      </c>
      <c r="Q210" s="1">
        <f>SUM('16674'!$P$210:'16674'!$P$214)</f>
        <v>0</v>
      </c>
      <c r="R210" s="1">
        <v>41</v>
      </c>
      <c r="S210" s="1">
        <f>SUM('16674'!$P$210:'16674'!$P$214)</f>
        <v>0</v>
      </c>
      <c r="T210" s="7"/>
      <c r="U210" s="7"/>
      <c r="V210" s="7"/>
      <c r="AF210" s="1">
        <f>'16674'!$G$210*IF(E210&lt;&gt;"",'16674'!$F$210,0)</f>
        <v>0</v>
      </c>
    </row>
    <row r="211" spans="2:32" ht="12.75">
      <c r="B211" s="7"/>
      <c r="C211" s="1">
        <f>IF(B211&lt;&gt;"",VLOOKUP(B211,iscritti_16674!$A$2:$G$17,4,FALSE),"")</f>
        <v>0</v>
      </c>
      <c r="D211" s="1">
        <f>IF(B211&lt;&gt;"",VLOOKUP(B211,iscritti_16674!$A$2:$G$17,2,FALSE),"")</f>
        <v>0</v>
      </c>
      <c r="E211" s="1">
        <f>IF(B211&lt;&gt;"",VLOOKUP(B211,iscritti_16674!$A$2:$G$17,3,FALSE),"")</f>
        <v>0</v>
      </c>
      <c r="F211" s="1">
        <f>IF(E211&lt;&gt;"",VLOOKUP(E211,'16674'!$AG$3:'16674'!$AH$12,2,FALSE),"")</f>
        <v>0</v>
      </c>
      <c r="G211" s="1">
        <f>COUNTA('16674'!$H$211:'16674'!$K$211)</f>
        <v>0</v>
      </c>
      <c r="H211" s="8"/>
      <c r="I211" s="8"/>
      <c r="J211" s="8"/>
      <c r="K211" s="8"/>
      <c r="L211" s="9">
        <f>IF('16674'!$G$211&lt;&gt;0,'16674'!$M$211/'16674'!$G$211,"")</f>
        <v>0</v>
      </c>
      <c r="M211" s="1">
        <f>SUM('16674'!$H$211:'16674'!$K$211)</f>
        <v>0</v>
      </c>
      <c r="N211" s="7"/>
      <c r="O211" s="7"/>
      <c r="P211" s="1">
        <f>SUM('16674'!$M$211:'16674'!$O$211)+'16674'!$AF$211</f>
        <v>0</v>
      </c>
      <c r="Q211" s="1">
        <f>SUM('16674'!$P$210:'16674'!$P$214)</f>
        <v>0</v>
      </c>
      <c r="R211" s="1">
        <v>41</v>
      </c>
      <c r="T211" s="7"/>
      <c r="U211" s="7"/>
      <c r="V211" s="7"/>
      <c r="AF211" s="1">
        <f>'16674'!$G$211*IF(E211&lt;&gt;"",'16674'!$F$211,0)</f>
        <v>0</v>
      </c>
    </row>
    <row r="212" spans="2:32" ht="12.75">
      <c r="B212" s="7"/>
      <c r="C212" s="1">
        <f>IF(B212&lt;&gt;"",VLOOKUP(B212,iscritti_16674!$A$2:$G$17,4,FALSE),"")</f>
        <v>0</v>
      </c>
      <c r="D212" s="1">
        <f>IF(B212&lt;&gt;"",VLOOKUP(B212,iscritti_16674!$A$2:$G$17,2,FALSE),"")</f>
        <v>0</v>
      </c>
      <c r="E212" s="1">
        <f>IF(B212&lt;&gt;"",VLOOKUP(B212,iscritti_16674!$A$2:$G$17,3,FALSE),"")</f>
        <v>0</v>
      </c>
      <c r="F212" s="1">
        <f>IF(E212&lt;&gt;"",VLOOKUP(E212,'16674'!$AG$3:'16674'!$AH$12,2,FALSE),"")</f>
        <v>0</v>
      </c>
      <c r="G212" s="1">
        <f>COUNTA('16674'!$H$212:'16674'!$K$212)</f>
        <v>0</v>
      </c>
      <c r="H212" s="8"/>
      <c r="I212" s="8"/>
      <c r="J212" s="8"/>
      <c r="K212" s="8"/>
      <c r="L212" s="9">
        <f>IF('16674'!$G$212&lt;&gt;0,'16674'!$M$212/'16674'!$G$212,"")</f>
        <v>0</v>
      </c>
      <c r="M212" s="1">
        <f>SUM('16674'!$H$212:'16674'!$K$212)</f>
        <v>0</v>
      </c>
      <c r="N212" s="7"/>
      <c r="O212" s="7"/>
      <c r="P212" s="1">
        <f>SUM('16674'!$M$212:'16674'!$O$212)+'16674'!$AF$212</f>
        <v>0</v>
      </c>
      <c r="Q212" s="1">
        <f>SUM('16674'!$P$210:'16674'!$P$214)</f>
        <v>0</v>
      </c>
      <c r="R212" s="1">
        <v>41</v>
      </c>
      <c r="T212" s="7"/>
      <c r="U212" s="7"/>
      <c r="V212" s="7"/>
      <c r="AF212" s="1">
        <f>'16674'!$G$212*IF(E212&lt;&gt;"",'16674'!$F$212,0)</f>
        <v>0</v>
      </c>
    </row>
    <row r="213" spans="2:32" ht="12.75">
      <c r="B213" s="7"/>
      <c r="C213" s="1">
        <f>IF(B213&lt;&gt;"",VLOOKUP(B213,iscritti_16674!$A$2:$G$17,4,FALSE),"")</f>
        <v>0</v>
      </c>
      <c r="D213" s="1">
        <f>IF(B213&lt;&gt;"",VLOOKUP(B213,iscritti_16674!$A$2:$G$17,2,FALSE),"")</f>
        <v>0</v>
      </c>
      <c r="E213" s="1">
        <f>IF(B213&lt;&gt;"",VLOOKUP(B213,iscritti_16674!$A$2:$G$17,3,FALSE),"")</f>
        <v>0</v>
      </c>
      <c r="F213" s="1">
        <f>IF(E213&lt;&gt;"",VLOOKUP(E213,'16674'!$AG$3:'16674'!$AH$12,2,FALSE),"")</f>
        <v>0</v>
      </c>
      <c r="G213" s="1">
        <f>COUNTA('16674'!$H$213:'16674'!$K$213)</f>
        <v>0</v>
      </c>
      <c r="H213" s="8"/>
      <c r="I213" s="8"/>
      <c r="J213" s="8"/>
      <c r="K213" s="8"/>
      <c r="L213" s="9">
        <f>IF('16674'!$G$213&lt;&gt;0,'16674'!$M$213/'16674'!$G$213,"")</f>
        <v>0</v>
      </c>
      <c r="M213" s="1">
        <f>SUM('16674'!$H$213:'16674'!$K$213)</f>
        <v>0</v>
      </c>
      <c r="N213" s="7"/>
      <c r="O213" s="7"/>
      <c r="P213" s="1">
        <f>SUM('16674'!$M$213:'16674'!$O$213)+'16674'!$AF$213</f>
        <v>0</v>
      </c>
      <c r="Q213" s="1">
        <f>SUM('16674'!$P$210:'16674'!$P$214)</f>
        <v>0</v>
      </c>
      <c r="R213" s="1">
        <v>41</v>
      </c>
      <c r="T213" s="7"/>
      <c r="U213" s="7"/>
      <c r="V213" s="7"/>
      <c r="AF213" s="1">
        <f>'16674'!$G$213*IF(E213&lt;&gt;"",'16674'!$F$213,0)</f>
        <v>0</v>
      </c>
    </row>
    <row r="214" spans="2:32" ht="12.75">
      <c r="B214" s="7"/>
      <c r="C214" s="1">
        <f>IF(B214&lt;&gt;"",VLOOKUP(B214,iscritti_16674!$A$2:$G$17,4,FALSE),"")</f>
        <v>0</v>
      </c>
      <c r="D214" s="1">
        <f>IF(B214&lt;&gt;"",VLOOKUP(B214,iscritti_16674!$A$2:$G$17,2,FALSE),"")</f>
        <v>0</v>
      </c>
      <c r="E214" s="1">
        <f>IF(B214&lt;&gt;"",VLOOKUP(B214,iscritti_16674!$A$2:$G$17,3,FALSE),"")</f>
        <v>0</v>
      </c>
      <c r="F214" s="1">
        <f>IF(E214&lt;&gt;"",VLOOKUP(E214,'16674'!$AG$3:'16674'!$AH$12,2,FALSE),"")</f>
        <v>0</v>
      </c>
      <c r="G214" s="1">
        <f>COUNTA('16674'!$H$214:'16674'!$K$214)</f>
        <v>0</v>
      </c>
      <c r="H214" s="8"/>
      <c r="I214" s="8"/>
      <c r="J214" s="8"/>
      <c r="K214" s="8"/>
      <c r="L214" s="9">
        <f>IF('16674'!$G$214&lt;&gt;0,'16674'!$M$214/'16674'!$G$214,"")</f>
        <v>0</v>
      </c>
      <c r="M214" s="1">
        <f>SUM('16674'!$H$214:'16674'!$K$214)</f>
        <v>0</v>
      </c>
      <c r="N214" s="7"/>
      <c r="O214" s="7"/>
      <c r="P214" s="1">
        <f>SUM('16674'!$M$214:'16674'!$O$214)+'16674'!$AF$214</f>
        <v>0</v>
      </c>
      <c r="Q214" s="1">
        <f>SUM('16674'!$P$210:'16674'!$P$214)</f>
        <v>0</v>
      </c>
      <c r="R214" s="1">
        <v>41</v>
      </c>
      <c r="T214" s="7"/>
      <c r="U214" s="7"/>
      <c r="V214" s="7"/>
      <c r="AF214" s="1">
        <f>'16674'!$G$214*IF(E214&lt;&gt;"",'16674'!$F$214,0)</f>
        <v>0</v>
      </c>
    </row>
    <row r="215" spans="1:32" ht="12.75">
      <c r="A215" s="1">
        <v>42</v>
      </c>
      <c r="B215" s="7"/>
      <c r="C215" s="1">
        <f>IF(B215&lt;&gt;"",VLOOKUP(B215,iscritti_16674!$A$2:$G$17,4,FALSE),"")</f>
        <v>0</v>
      </c>
      <c r="D215" s="1">
        <f>IF(B215&lt;&gt;"",VLOOKUP(B215,iscritti_16674!$A$2:$G$17,2,FALSE),"")</f>
        <v>0</v>
      </c>
      <c r="E215" s="1">
        <f>IF(B215&lt;&gt;"",VLOOKUP(B215,iscritti_16674!$A$2:$G$17,3,FALSE),"")</f>
        <v>0</v>
      </c>
      <c r="F215" s="1">
        <f>IF(E215&lt;&gt;"",VLOOKUP(E215,'16674'!$AG$3:'16674'!$AH$12,2,FALSE),"")</f>
        <v>0</v>
      </c>
      <c r="G215" s="1">
        <f>COUNTA('16674'!$H$215:'16674'!$K$215)</f>
        <v>0</v>
      </c>
      <c r="H215" s="8"/>
      <c r="I215" s="8"/>
      <c r="J215" s="8"/>
      <c r="K215" s="8"/>
      <c r="L215" s="9">
        <f>IF('16674'!$G$215&lt;&gt;0,'16674'!$M$215/'16674'!$G$215,"")</f>
        <v>0</v>
      </c>
      <c r="M215" s="1">
        <f>SUM('16674'!$H$215:'16674'!$K$215)</f>
        <v>0</v>
      </c>
      <c r="N215" s="7"/>
      <c r="O215" s="7"/>
      <c r="P215" s="1">
        <f>SUM('16674'!$M$215:'16674'!$O$215)+'16674'!$AF$215</f>
        <v>0</v>
      </c>
      <c r="Q215" s="1">
        <f>SUM('16674'!$P$215:'16674'!$P$219)</f>
        <v>0</v>
      </c>
      <c r="R215" s="1">
        <v>42</v>
      </c>
      <c r="S215" s="1">
        <f>SUM('16674'!$P$215:'16674'!$P$219)</f>
        <v>0</v>
      </c>
      <c r="T215" s="7"/>
      <c r="U215" s="7"/>
      <c r="V215" s="7"/>
      <c r="AF215" s="1">
        <f>'16674'!$G$215*IF(E215&lt;&gt;"",'16674'!$F$215,0)</f>
        <v>0</v>
      </c>
    </row>
    <row r="216" spans="2:32" ht="12.75">
      <c r="B216" s="7"/>
      <c r="C216" s="1">
        <f>IF(B216&lt;&gt;"",VLOOKUP(B216,iscritti_16674!$A$2:$G$17,4,FALSE),"")</f>
        <v>0</v>
      </c>
      <c r="D216" s="1">
        <f>IF(B216&lt;&gt;"",VLOOKUP(B216,iscritti_16674!$A$2:$G$17,2,FALSE),"")</f>
        <v>0</v>
      </c>
      <c r="E216" s="1">
        <f>IF(B216&lt;&gt;"",VLOOKUP(B216,iscritti_16674!$A$2:$G$17,3,FALSE),"")</f>
        <v>0</v>
      </c>
      <c r="F216" s="1">
        <f>IF(E216&lt;&gt;"",VLOOKUP(E216,'16674'!$AG$3:'16674'!$AH$12,2,FALSE),"")</f>
        <v>0</v>
      </c>
      <c r="G216" s="1">
        <f>COUNTA('16674'!$H$216:'16674'!$K$216)</f>
        <v>0</v>
      </c>
      <c r="H216" s="8"/>
      <c r="I216" s="8"/>
      <c r="J216" s="8"/>
      <c r="K216" s="8"/>
      <c r="L216" s="9">
        <f>IF('16674'!$G$216&lt;&gt;0,'16674'!$M$216/'16674'!$G$216,"")</f>
        <v>0</v>
      </c>
      <c r="M216" s="1">
        <f>SUM('16674'!$H$216:'16674'!$K$216)</f>
        <v>0</v>
      </c>
      <c r="N216" s="7"/>
      <c r="O216" s="7"/>
      <c r="P216" s="1">
        <f>SUM('16674'!$M$216:'16674'!$O$216)+'16674'!$AF$216</f>
        <v>0</v>
      </c>
      <c r="Q216" s="1">
        <f>SUM('16674'!$P$215:'16674'!$P$219)</f>
        <v>0</v>
      </c>
      <c r="R216" s="1">
        <v>42</v>
      </c>
      <c r="T216" s="7"/>
      <c r="U216" s="7"/>
      <c r="V216" s="7"/>
      <c r="AF216" s="1">
        <f>'16674'!$G$216*IF(E216&lt;&gt;"",'16674'!$F$216,0)</f>
        <v>0</v>
      </c>
    </row>
    <row r="217" spans="2:32" ht="12.75">
      <c r="B217" s="7"/>
      <c r="C217" s="1">
        <f>IF(B217&lt;&gt;"",VLOOKUP(B217,iscritti_16674!$A$2:$G$17,4,FALSE),"")</f>
        <v>0</v>
      </c>
      <c r="D217" s="1">
        <f>IF(B217&lt;&gt;"",VLOOKUP(B217,iscritti_16674!$A$2:$G$17,2,FALSE),"")</f>
        <v>0</v>
      </c>
      <c r="E217" s="1">
        <f>IF(B217&lt;&gt;"",VLOOKUP(B217,iscritti_16674!$A$2:$G$17,3,FALSE),"")</f>
        <v>0</v>
      </c>
      <c r="F217" s="1">
        <f>IF(E217&lt;&gt;"",VLOOKUP(E217,'16674'!$AG$3:'16674'!$AH$12,2,FALSE),"")</f>
        <v>0</v>
      </c>
      <c r="G217" s="1">
        <f>COUNTA('16674'!$H$217:'16674'!$K$217)</f>
        <v>0</v>
      </c>
      <c r="H217" s="8"/>
      <c r="I217" s="8"/>
      <c r="J217" s="8"/>
      <c r="K217" s="8"/>
      <c r="L217" s="9">
        <f>IF('16674'!$G$217&lt;&gt;0,'16674'!$M$217/'16674'!$G$217,"")</f>
        <v>0</v>
      </c>
      <c r="M217" s="1">
        <f>SUM('16674'!$H$217:'16674'!$K$217)</f>
        <v>0</v>
      </c>
      <c r="N217" s="7"/>
      <c r="O217" s="7"/>
      <c r="P217" s="1">
        <f>SUM('16674'!$M$217:'16674'!$O$217)+'16674'!$AF$217</f>
        <v>0</v>
      </c>
      <c r="Q217" s="1">
        <f>SUM('16674'!$P$215:'16674'!$P$219)</f>
        <v>0</v>
      </c>
      <c r="R217" s="1">
        <v>42</v>
      </c>
      <c r="T217" s="7"/>
      <c r="U217" s="7"/>
      <c r="V217" s="7"/>
      <c r="AF217" s="1">
        <f>'16674'!$G$217*IF(E217&lt;&gt;"",'16674'!$F$217,0)</f>
        <v>0</v>
      </c>
    </row>
    <row r="218" spans="2:32" ht="12.75">
      <c r="B218" s="7"/>
      <c r="C218" s="1">
        <f>IF(B218&lt;&gt;"",VLOOKUP(B218,iscritti_16674!$A$2:$G$17,4,FALSE),"")</f>
        <v>0</v>
      </c>
      <c r="D218" s="1">
        <f>IF(B218&lt;&gt;"",VLOOKUP(B218,iscritti_16674!$A$2:$G$17,2,FALSE),"")</f>
        <v>0</v>
      </c>
      <c r="E218" s="1">
        <f>IF(B218&lt;&gt;"",VLOOKUP(B218,iscritti_16674!$A$2:$G$17,3,FALSE),"")</f>
        <v>0</v>
      </c>
      <c r="F218" s="1">
        <f>IF(E218&lt;&gt;"",VLOOKUP(E218,'16674'!$AG$3:'16674'!$AH$12,2,FALSE),"")</f>
        <v>0</v>
      </c>
      <c r="G218" s="1">
        <f>COUNTA('16674'!$H$218:'16674'!$K$218)</f>
        <v>0</v>
      </c>
      <c r="H218" s="8"/>
      <c r="I218" s="8"/>
      <c r="J218" s="8"/>
      <c r="K218" s="8"/>
      <c r="L218" s="9">
        <f>IF('16674'!$G$218&lt;&gt;0,'16674'!$M$218/'16674'!$G$218,"")</f>
        <v>0</v>
      </c>
      <c r="M218" s="1">
        <f>SUM('16674'!$H$218:'16674'!$K$218)</f>
        <v>0</v>
      </c>
      <c r="N218" s="7"/>
      <c r="O218" s="7"/>
      <c r="P218" s="1">
        <f>SUM('16674'!$M$218:'16674'!$O$218)+'16674'!$AF$218</f>
        <v>0</v>
      </c>
      <c r="Q218" s="1">
        <f>SUM('16674'!$P$215:'16674'!$P$219)</f>
        <v>0</v>
      </c>
      <c r="R218" s="1">
        <v>42</v>
      </c>
      <c r="T218" s="7"/>
      <c r="U218" s="7"/>
      <c r="V218" s="7"/>
      <c r="AF218" s="1">
        <f>'16674'!$G$218*IF(E218&lt;&gt;"",'16674'!$F$218,0)</f>
        <v>0</v>
      </c>
    </row>
    <row r="219" spans="2:32" ht="12.75">
      <c r="B219" s="7"/>
      <c r="C219" s="1">
        <f>IF(B219&lt;&gt;"",VLOOKUP(B219,iscritti_16674!$A$2:$G$17,4,FALSE),"")</f>
        <v>0</v>
      </c>
      <c r="D219" s="1">
        <f>IF(B219&lt;&gt;"",VLOOKUP(B219,iscritti_16674!$A$2:$G$17,2,FALSE),"")</f>
        <v>0</v>
      </c>
      <c r="E219" s="1">
        <f>IF(B219&lt;&gt;"",VLOOKUP(B219,iscritti_16674!$A$2:$G$17,3,FALSE),"")</f>
        <v>0</v>
      </c>
      <c r="F219" s="1">
        <f>IF(E219&lt;&gt;"",VLOOKUP(E219,'16674'!$AG$3:'16674'!$AH$12,2,FALSE),"")</f>
        <v>0</v>
      </c>
      <c r="G219" s="1">
        <f>COUNTA('16674'!$H$219:'16674'!$K$219)</f>
        <v>0</v>
      </c>
      <c r="H219" s="8"/>
      <c r="I219" s="8"/>
      <c r="J219" s="8"/>
      <c r="K219" s="8"/>
      <c r="L219" s="9">
        <f>IF('16674'!$G$219&lt;&gt;0,'16674'!$M$219/'16674'!$G$219,"")</f>
        <v>0</v>
      </c>
      <c r="M219" s="1">
        <f>SUM('16674'!$H$219:'16674'!$K$219)</f>
        <v>0</v>
      </c>
      <c r="N219" s="7"/>
      <c r="O219" s="7"/>
      <c r="P219" s="1">
        <f>SUM('16674'!$M$219:'16674'!$O$219)+'16674'!$AF$219</f>
        <v>0</v>
      </c>
      <c r="Q219" s="1">
        <f>SUM('16674'!$P$215:'16674'!$P$219)</f>
        <v>0</v>
      </c>
      <c r="R219" s="1">
        <v>42</v>
      </c>
      <c r="T219" s="7"/>
      <c r="U219" s="7"/>
      <c r="V219" s="7"/>
      <c r="AF219" s="1">
        <f>'16674'!$G$219*IF(E219&lt;&gt;"",'16674'!$F$219,0)</f>
        <v>0</v>
      </c>
    </row>
    <row r="220" spans="1:32" ht="12.75">
      <c r="A220" s="1">
        <v>43</v>
      </c>
      <c r="B220" s="7"/>
      <c r="C220" s="1">
        <f>IF(B220&lt;&gt;"",VLOOKUP(B220,iscritti_16674!$A$2:$G$17,4,FALSE),"")</f>
        <v>0</v>
      </c>
      <c r="D220" s="1">
        <f>IF(B220&lt;&gt;"",VLOOKUP(B220,iscritti_16674!$A$2:$G$17,2,FALSE),"")</f>
        <v>0</v>
      </c>
      <c r="E220" s="1">
        <f>IF(B220&lt;&gt;"",VLOOKUP(B220,iscritti_16674!$A$2:$G$17,3,FALSE),"")</f>
        <v>0</v>
      </c>
      <c r="F220" s="1">
        <f>IF(E220&lt;&gt;"",VLOOKUP(E220,'16674'!$AG$3:'16674'!$AH$12,2,FALSE),"")</f>
        <v>0</v>
      </c>
      <c r="G220" s="1">
        <f>COUNTA('16674'!$H$220:'16674'!$K$220)</f>
        <v>0</v>
      </c>
      <c r="H220" s="8"/>
      <c r="I220" s="8"/>
      <c r="J220" s="8"/>
      <c r="K220" s="8"/>
      <c r="L220" s="9">
        <f>IF('16674'!$G$220&lt;&gt;0,'16674'!$M$220/'16674'!$G$220,"")</f>
        <v>0</v>
      </c>
      <c r="M220" s="1">
        <f>SUM('16674'!$H$220:'16674'!$K$220)</f>
        <v>0</v>
      </c>
      <c r="N220" s="7"/>
      <c r="O220" s="7"/>
      <c r="P220" s="1">
        <f>SUM('16674'!$M$220:'16674'!$O$220)+'16674'!$AF$220</f>
        <v>0</v>
      </c>
      <c r="Q220" s="1">
        <f>SUM('16674'!$P$220:'16674'!$P$224)</f>
        <v>0</v>
      </c>
      <c r="R220" s="1">
        <v>43</v>
      </c>
      <c r="S220" s="1">
        <f>SUM('16674'!$P$220:'16674'!$P$224)</f>
        <v>0</v>
      </c>
      <c r="T220" s="7"/>
      <c r="U220" s="7"/>
      <c r="V220" s="7"/>
      <c r="AF220" s="1">
        <f>'16674'!$G$220*IF(E220&lt;&gt;"",'16674'!$F$220,0)</f>
        <v>0</v>
      </c>
    </row>
    <row r="221" spans="2:32" ht="12.75">
      <c r="B221" s="7"/>
      <c r="C221" s="1">
        <f>IF(B221&lt;&gt;"",VLOOKUP(B221,iscritti_16674!$A$2:$G$17,4,FALSE),"")</f>
        <v>0</v>
      </c>
      <c r="D221" s="1">
        <f>IF(B221&lt;&gt;"",VLOOKUP(B221,iscritti_16674!$A$2:$G$17,2,FALSE),"")</f>
        <v>0</v>
      </c>
      <c r="E221" s="1">
        <f>IF(B221&lt;&gt;"",VLOOKUP(B221,iscritti_16674!$A$2:$G$17,3,FALSE),"")</f>
        <v>0</v>
      </c>
      <c r="F221" s="1">
        <f>IF(E221&lt;&gt;"",VLOOKUP(E221,'16674'!$AG$3:'16674'!$AH$12,2,FALSE),"")</f>
        <v>0</v>
      </c>
      <c r="G221" s="1">
        <f>COUNTA('16674'!$H$221:'16674'!$K$221)</f>
        <v>0</v>
      </c>
      <c r="H221" s="8"/>
      <c r="I221" s="8"/>
      <c r="J221" s="8"/>
      <c r="K221" s="8"/>
      <c r="L221" s="9">
        <f>IF('16674'!$G$221&lt;&gt;0,'16674'!$M$221/'16674'!$G$221,"")</f>
        <v>0</v>
      </c>
      <c r="M221" s="1">
        <f>SUM('16674'!$H$221:'16674'!$K$221)</f>
        <v>0</v>
      </c>
      <c r="N221" s="7"/>
      <c r="O221" s="7"/>
      <c r="P221" s="1">
        <f>SUM('16674'!$M$221:'16674'!$O$221)+'16674'!$AF$221</f>
        <v>0</v>
      </c>
      <c r="Q221" s="1">
        <f>SUM('16674'!$P$220:'16674'!$P$224)</f>
        <v>0</v>
      </c>
      <c r="R221" s="1">
        <v>43</v>
      </c>
      <c r="T221" s="7"/>
      <c r="U221" s="7"/>
      <c r="V221" s="7"/>
      <c r="AF221" s="1">
        <f>'16674'!$G$221*IF(E221&lt;&gt;"",'16674'!$F$221,0)</f>
        <v>0</v>
      </c>
    </row>
    <row r="222" spans="2:32" ht="12.75">
      <c r="B222" s="7"/>
      <c r="C222" s="1">
        <f>IF(B222&lt;&gt;"",VLOOKUP(B222,iscritti_16674!$A$2:$G$17,4,FALSE),"")</f>
        <v>0</v>
      </c>
      <c r="D222" s="1">
        <f>IF(B222&lt;&gt;"",VLOOKUP(B222,iscritti_16674!$A$2:$G$17,2,FALSE),"")</f>
        <v>0</v>
      </c>
      <c r="E222" s="1">
        <f>IF(B222&lt;&gt;"",VLOOKUP(B222,iscritti_16674!$A$2:$G$17,3,FALSE),"")</f>
        <v>0</v>
      </c>
      <c r="F222" s="1">
        <f>IF(E222&lt;&gt;"",VLOOKUP(E222,'16674'!$AG$3:'16674'!$AH$12,2,FALSE),"")</f>
        <v>0</v>
      </c>
      <c r="G222" s="1">
        <f>COUNTA('16674'!$H$222:'16674'!$K$222)</f>
        <v>0</v>
      </c>
      <c r="H222" s="8"/>
      <c r="I222" s="8"/>
      <c r="J222" s="8"/>
      <c r="K222" s="8"/>
      <c r="L222" s="9">
        <f>IF('16674'!$G$222&lt;&gt;0,'16674'!$M$222/'16674'!$G$222,"")</f>
        <v>0</v>
      </c>
      <c r="M222" s="1">
        <f>SUM('16674'!$H$222:'16674'!$K$222)</f>
        <v>0</v>
      </c>
      <c r="N222" s="7"/>
      <c r="O222" s="7"/>
      <c r="P222" s="1">
        <f>SUM('16674'!$M$222:'16674'!$O$222)+'16674'!$AF$222</f>
        <v>0</v>
      </c>
      <c r="Q222" s="1">
        <f>SUM('16674'!$P$220:'16674'!$P$224)</f>
        <v>0</v>
      </c>
      <c r="R222" s="1">
        <v>43</v>
      </c>
      <c r="T222" s="7"/>
      <c r="U222" s="7"/>
      <c r="V222" s="7"/>
      <c r="AF222" s="1">
        <f>'16674'!$G$222*IF(E222&lt;&gt;"",'16674'!$F$222,0)</f>
        <v>0</v>
      </c>
    </row>
    <row r="223" spans="2:32" ht="12.75">
      <c r="B223" s="7"/>
      <c r="C223" s="1">
        <f>IF(B223&lt;&gt;"",VLOOKUP(B223,iscritti_16674!$A$2:$G$17,4,FALSE),"")</f>
        <v>0</v>
      </c>
      <c r="D223" s="1">
        <f>IF(B223&lt;&gt;"",VLOOKUP(B223,iscritti_16674!$A$2:$G$17,2,FALSE),"")</f>
        <v>0</v>
      </c>
      <c r="E223" s="1">
        <f>IF(B223&lt;&gt;"",VLOOKUP(B223,iscritti_16674!$A$2:$G$17,3,FALSE),"")</f>
        <v>0</v>
      </c>
      <c r="F223" s="1">
        <f>IF(E223&lt;&gt;"",VLOOKUP(E223,'16674'!$AG$3:'16674'!$AH$12,2,FALSE),"")</f>
        <v>0</v>
      </c>
      <c r="G223" s="1">
        <f>COUNTA('16674'!$H$223:'16674'!$K$223)</f>
        <v>0</v>
      </c>
      <c r="H223" s="8"/>
      <c r="I223" s="8"/>
      <c r="J223" s="8"/>
      <c r="K223" s="8"/>
      <c r="L223" s="9">
        <f>IF('16674'!$G$223&lt;&gt;0,'16674'!$M$223/'16674'!$G$223,"")</f>
        <v>0</v>
      </c>
      <c r="M223" s="1">
        <f>SUM('16674'!$H$223:'16674'!$K$223)</f>
        <v>0</v>
      </c>
      <c r="N223" s="7"/>
      <c r="O223" s="7"/>
      <c r="P223" s="1">
        <f>SUM('16674'!$M$223:'16674'!$O$223)+'16674'!$AF$223</f>
        <v>0</v>
      </c>
      <c r="Q223" s="1">
        <f>SUM('16674'!$P$220:'16674'!$P$224)</f>
        <v>0</v>
      </c>
      <c r="R223" s="1">
        <v>43</v>
      </c>
      <c r="T223" s="7"/>
      <c r="U223" s="7"/>
      <c r="V223" s="7"/>
      <c r="AF223" s="1">
        <f>'16674'!$G$223*IF(E223&lt;&gt;"",'16674'!$F$223,0)</f>
        <v>0</v>
      </c>
    </row>
    <row r="224" spans="2:32" ht="12.75">
      <c r="B224" s="7"/>
      <c r="C224" s="1">
        <f>IF(B224&lt;&gt;"",VLOOKUP(B224,iscritti_16674!$A$2:$G$17,4,FALSE),"")</f>
        <v>0</v>
      </c>
      <c r="D224" s="1">
        <f>IF(B224&lt;&gt;"",VLOOKUP(B224,iscritti_16674!$A$2:$G$17,2,FALSE),"")</f>
        <v>0</v>
      </c>
      <c r="E224" s="1">
        <f>IF(B224&lt;&gt;"",VLOOKUP(B224,iscritti_16674!$A$2:$G$17,3,FALSE),"")</f>
        <v>0</v>
      </c>
      <c r="F224" s="1">
        <f>IF(E224&lt;&gt;"",VLOOKUP(E224,'16674'!$AG$3:'16674'!$AH$12,2,FALSE),"")</f>
        <v>0</v>
      </c>
      <c r="G224" s="1">
        <f>COUNTA('16674'!$H$224:'16674'!$K$224)</f>
        <v>0</v>
      </c>
      <c r="H224" s="8"/>
      <c r="I224" s="8"/>
      <c r="J224" s="8"/>
      <c r="K224" s="8"/>
      <c r="L224" s="9">
        <f>IF('16674'!$G$224&lt;&gt;0,'16674'!$M$224/'16674'!$G$224,"")</f>
        <v>0</v>
      </c>
      <c r="M224" s="1">
        <f>SUM('16674'!$H$224:'16674'!$K$224)</f>
        <v>0</v>
      </c>
      <c r="N224" s="7"/>
      <c r="O224" s="7"/>
      <c r="P224" s="1">
        <f>SUM('16674'!$M$224:'16674'!$O$224)+'16674'!$AF$224</f>
        <v>0</v>
      </c>
      <c r="Q224" s="1">
        <f>SUM('16674'!$P$220:'16674'!$P$224)</f>
        <v>0</v>
      </c>
      <c r="R224" s="1">
        <v>43</v>
      </c>
      <c r="T224" s="7"/>
      <c r="U224" s="7"/>
      <c r="V224" s="7"/>
      <c r="AF224" s="1">
        <f>'16674'!$G$224*IF(E224&lt;&gt;"",'16674'!$F$224,0)</f>
        <v>0</v>
      </c>
    </row>
    <row r="225" spans="1:32" ht="12.75">
      <c r="A225" s="1">
        <v>44</v>
      </c>
      <c r="B225" s="7"/>
      <c r="C225" s="1">
        <f>IF(B225&lt;&gt;"",VLOOKUP(B225,iscritti_16674!$A$2:$G$17,4,FALSE),"")</f>
        <v>0</v>
      </c>
      <c r="D225" s="1">
        <f>IF(B225&lt;&gt;"",VLOOKUP(B225,iscritti_16674!$A$2:$G$17,2,FALSE),"")</f>
        <v>0</v>
      </c>
      <c r="E225" s="1">
        <f>IF(B225&lt;&gt;"",VLOOKUP(B225,iscritti_16674!$A$2:$G$17,3,FALSE),"")</f>
        <v>0</v>
      </c>
      <c r="F225" s="1">
        <f>IF(E225&lt;&gt;"",VLOOKUP(E225,'16674'!$AG$3:'16674'!$AH$12,2,FALSE),"")</f>
        <v>0</v>
      </c>
      <c r="G225" s="1">
        <f>COUNTA('16674'!$H$225:'16674'!$K$225)</f>
        <v>0</v>
      </c>
      <c r="H225" s="8"/>
      <c r="I225" s="8"/>
      <c r="J225" s="8"/>
      <c r="K225" s="8"/>
      <c r="L225" s="9">
        <f>IF('16674'!$G$225&lt;&gt;0,'16674'!$M$225/'16674'!$G$225,"")</f>
        <v>0</v>
      </c>
      <c r="M225" s="1">
        <f>SUM('16674'!$H$225:'16674'!$K$225)</f>
        <v>0</v>
      </c>
      <c r="N225" s="7"/>
      <c r="O225" s="7"/>
      <c r="P225" s="1">
        <f>SUM('16674'!$M$225:'16674'!$O$225)+'16674'!$AF$225</f>
        <v>0</v>
      </c>
      <c r="Q225" s="1">
        <f>SUM('16674'!$P$225:'16674'!$P$229)</f>
        <v>0</v>
      </c>
      <c r="R225" s="1">
        <v>44</v>
      </c>
      <c r="S225" s="1">
        <f>SUM('16674'!$P$225:'16674'!$P$229)</f>
        <v>0</v>
      </c>
      <c r="T225" s="7"/>
      <c r="U225" s="7"/>
      <c r="V225" s="7"/>
      <c r="AF225" s="1">
        <f>'16674'!$G$225*IF(E225&lt;&gt;"",'16674'!$F$225,0)</f>
        <v>0</v>
      </c>
    </row>
    <row r="226" spans="2:32" ht="12.75">
      <c r="B226" s="7"/>
      <c r="C226" s="1">
        <f>IF(B226&lt;&gt;"",VLOOKUP(B226,iscritti_16674!$A$2:$G$17,4,FALSE),"")</f>
        <v>0</v>
      </c>
      <c r="D226" s="1">
        <f>IF(B226&lt;&gt;"",VLOOKUP(B226,iscritti_16674!$A$2:$G$17,2,FALSE),"")</f>
        <v>0</v>
      </c>
      <c r="E226" s="1">
        <f>IF(B226&lt;&gt;"",VLOOKUP(B226,iscritti_16674!$A$2:$G$17,3,FALSE),"")</f>
        <v>0</v>
      </c>
      <c r="F226" s="1">
        <f>IF(E226&lt;&gt;"",VLOOKUP(E226,'16674'!$AG$3:'16674'!$AH$12,2,FALSE),"")</f>
        <v>0</v>
      </c>
      <c r="G226" s="1">
        <f>COUNTA('16674'!$H$226:'16674'!$K$226)</f>
        <v>0</v>
      </c>
      <c r="H226" s="8"/>
      <c r="I226" s="8"/>
      <c r="J226" s="8"/>
      <c r="K226" s="8"/>
      <c r="L226" s="9">
        <f>IF('16674'!$G$226&lt;&gt;0,'16674'!$M$226/'16674'!$G$226,"")</f>
        <v>0</v>
      </c>
      <c r="M226" s="1">
        <f>SUM('16674'!$H$226:'16674'!$K$226)</f>
        <v>0</v>
      </c>
      <c r="N226" s="7"/>
      <c r="O226" s="7"/>
      <c r="P226" s="1">
        <f>SUM('16674'!$M$226:'16674'!$O$226)+'16674'!$AF$226</f>
        <v>0</v>
      </c>
      <c r="Q226" s="1">
        <f>SUM('16674'!$P$225:'16674'!$P$229)</f>
        <v>0</v>
      </c>
      <c r="R226" s="1">
        <v>44</v>
      </c>
      <c r="T226" s="7"/>
      <c r="U226" s="7"/>
      <c r="V226" s="7"/>
      <c r="AF226" s="1">
        <f>'16674'!$G$226*IF(E226&lt;&gt;"",'16674'!$F$226,0)</f>
        <v>0</v>
      </c>
    </row>
    <row r="227" spans="2:32" ht="12.75">
      <c r="B227" s="7"/>
      <c r="C227" s="1">
        <f>IF(B227&lt;&gt;"",VLOOKUP(B227,iscritti_16674!$A$2:$G$17,4,FALSE),"")</f>
        <v>0</v>
      </c>
      <c r="D227" s="1">
        <f>IF(B227&lt;&gt;"",VLOOKUP(B227,iscritti_16674!$A$2:$G$17,2,FALSE),"")</f>
        <v>0</v>
      </c>
      <c r="E227" s="1">
        <f>IF(B227&lt;&gt;"",VLOOKUP(B227,iscritti_16674!$A$2:$G$17,3,FALSE),"")</f>
        <v>0</v>
      </c>
      <c r="F227" s="1">
        <f>IF(E227&lt;&gt;"",VLOOKUP(E227,'16674'!$AG$3:'16674'!$AH$12,2,FALSE),"")</f>
        <v>0</v>
      </c>
      <c r="G227" s="1">
        <f>COUNTA('16674'!$H$227:'16674'!$K$227)</f>
        <v>0</v>
      </c>
      <c r="H227" s="8"/>
      <c r="I227" s="8"/>
      <c r="J227" s="8"/>
      <c r="K227" s="8"/>
      <c r="L227" s="9">
        <f>IF('16674'!$G$227&lt;&gt;0,'16674'!$M$227/'16674'!$G$227,"")</f>
        <v>0</v>
      </c>
      <c r="M227" s="1">
        <f>SUM('16674'!$H$227:'16674'!$K$227)</f>
        <v>0</v>
      </c>
      <c r="N227" s="7"/>
      <c r="O227" s="7"/>
      <c r="P227" s="1">
        <f>SUM('16674'!$M$227:'16674'!$O$227)+'16674'!$AF$227</f>
        <v>0</v>
      </c>
      <c r="Q227" s="1">
        <f>SUM('16674'!$P$225:'16674'!$P$229)</f>
        <v>0</v>
      </c>
      <c r="R227" s="1">
        <v>44</v>
      </c>
      <c r="T227" s="7"/>
      <c r="U227" s="7"/>
      <c r="V227" s="7"/>
      <c r="AF227" s="1">
        <f>'16674'!$G$227*IF(E227&lt;&gt;"",'16674'!$F$227,0)</f>
        <v>0</v>
      </c>
    </row>
    <row r="228" spans="2:32" ht="12.75">
      <c r="B228" s="7"/>
      <c r="C228" s="1">
        <f>IF(B228&lt;&gt;"",VLOOKUP(B228,iscritti_16674!$A$2:$G$17,4,FALSE),"")</f>
        <v>0</v>
      </c>
      <c r="D228" s="1">
        <f>IF(B228&lt;&gt;"",VLOOKUP(B228,iscritti_16674!$A$2:$G$17,2,FALSE),"")</f>
        <v>0</v>
      </c>
      <c r="E228" s="1">
        <f>IF(B228&lt;&gt;"",VLOOKUP(B228,iscritti_16674!$A$2:$G$17,3,FALSE),"")</f>
        <v>0</v>
      </c>
      <c r="F228" s="1">
        <f>IF(E228&lt;&gt;"",VLOOKUP(E228,'16674'!$AG$3:'16674'!$AH$12,2,FALSE),"")</f>
        <v>0</v>
      </c>
      <c r="G228" s="1">
        <f>COUNTA('16674'!$H$228:'16674'!$K$228)</f>
        <v>0</v>
      </c>
      <c r="H228" s="8"/>
      <c r="I228" s="8"/>
      <c r="J228" s="8"/>
      <c r="K228" s="8"/>
      <c r="L228" s="9">
        <f>IF('16674'!$G$228&lt;&gt;0,'16674'!$M$228/'16674'!$G$228,"")</f>
        <v>0</v>
      </c>
      <c r="M228" s="1">
        <f>SUM('16674'!$H$228:'16674'!$K$228)</f>
        <v>0</v>
      </c>
      <c r="N228" s="7"/>
      <c r="O228" s="7"/>
      <c r="P228" s="1">
        <f>SUM('16674'!$M$228:'16674'!$O$228)+'16674'!$AF$228</f>
        <v>0</v>
      </c>
      <c r="Q228" s="1">
        <f>SUM('16674'!$P$225:'16674'!$P$229)</f>
        <v>0</v>
      </c>
      <c r="R228" s="1">
        <v>44</v>
      </c>
      <c r="T228" s="7"/>
      <c r="U228" s="7"/>
      <c r="V228" s="7"/>
      <c r="AF228" s="1">
        <f>'16674'!$G$228*IF(E228&lt;&gt;"",'16674'!$F$228,0)</f>
        <v>0</v>
      </c>
    </row>
    <row r="229" spans="2:32" ht="12.75">
      <c r="B229" s="7"/>
      <c r="C229" s="1">
        <f>IF(B229&lt;&gt;"",VLOOKUP(B229,iscritti_16674!$A$2:$G$17,4,FALSE),"")</f>
        <v>0</v>
      </c>
      <c r="D229" s="1">
        <f>IF(B229&lt;&gt;"",VLOOKUP(B229,iscritti_16674!$A$2:$G$17,2,FALSE),"")</f>
        <v>0</v>
      </c>
      <c r="E229" s="1">
        <f>IF(B229&lt;&gt;"",VLOOKUP(B229,iscritti_16674!$A$2:$G$17,3,FALSE),"")</f>
        <v>0</v>
      </c>
      <c r="F229" s="1">
        <f>IF(E229&lt;&gt;"",VLOOKUP(E229,'16674'!$AG$3:'16674'!$AH$12,2,FALSE),"")</f>
        <v>0</v>
      </c>
      <c r="G229" s="1">
        <f>COUNTA('16674'!$H$229:'16674'!$K$229)</f>
        <v>0</v>
      </c>
      <c r="H229" s="8"/>
      <c r="I229" s="8"/>
      <c r="J229" s="8"/>
      <c r="K229" s="8"/>
      <c r="L229" s="9">
        <f>IF('16674'!$G$229&lt;&gt;0,'16674'!$M$229/'16674'!$G$229,"")</f>
        <v>0</v>
      </c>
      <c r="M229" s="1">
        <f>SUM('16674'!$H$229:'16674'!$K$229)</f>
        <v>0</v>
      </c>
      <c r="N229" s="7"/>
      <c r="O229" s="7"/>
      <c r="P229" s="1">
        <f>SUM('16674'!$M$229:'16674'!$O$229)+'16674'!$AF$229</f>
        <v>0</v>
      </c>
      <c r="Q229" s="1">
        <f>SUM('16674'!$P$225:'16674'!$P$229)</f>
        <v>0</v>
      </c>
      <c r="R229" s="1">
        <v>44</v>
      </c>
      <c r="T229" s="7"/>
      <c r="U229" s="7"/>
      <c r="V229" s="7"/>
      <c r="AF229" s="1">
        <f>'16674'!$G$229*IF(E229&lt;&gt;"",'16674'!$F$229,0)</f>
        <v>0</v>
      </c>
    </row>
    <row r="230" spans="1:32" ht="12.75">
      <c r="A230" s="1">
        <v>45</v>
      </c>
      <c r="B230" s="7"/>
      <c r="C230" s="1">
        <f>IF(B230&lt;&gt;"",VLOOKUP(B230,iscritti_16674!$A$2:$G$17,4,FALSE),"")</f>
        <v>0</v>
      </c>
      <c r="D230" s="1">
        <f>IF(B230&lt;&gt;"",VLOOKUP(B230,iscritti_16674!$A$2:$G$17,2,FALSE),"")</f>
        <v>0</v>
      </c>
      <c r="E230" s="1">
        <f>IF(B230&lt;&gt;"",VLOOKUP(B230,iscritti_16674!$A$2:$G$17,3,FALSE),"")</f>
        <v>0</v>
      </c>
      <c r="F230" s="1">
        <f>IF(E230&lt;&gt;"",VLOOKUP(E230,'16674'!$AG$3:'16674'!$AH$12,2,FALSE),"")</f>
        <v>0</v>
      </c>
      <c r="G230" s="1">
        <f>COUNTA('16674'!$H$230:'16674'!$K$230)</f>
        <v>0</v>
      </c>
      <c r="H230" s="8"/>
      <c r="I230" s="8"/>
      <c r="J230" s="8"/>
      <c r="K230" s="8"/>
      <c r="L230" s="9">
        <f>IF('16674'!$G$230&lt;&gt;0,'16674'!$M$230/'16674'!$G$230,"")</f>
        <v>0</v>
      </c>
      <c r="M230" s="1">
        <f>SUM('16674'!$H$230:'16674'!$K$230)</f>
        <v>0</v>
      </c>
      <c r="N230" s="7"/>
      <c r="O230" s="7"/>
      <c r="P230" s="1">
        <f>SUM('16674'!$M$230:'16674'!$O$230)+'16674'!$AF$230</f>
        <v>0</v>
      </c>
      <c r="Q230" s="1">
        <f>SUM('16674'!$P$230:'16674'!$P$234)</f>
        <v>0</v>
      </c>
      <c r="R230" s="1">
        <v>45</v>
      </c>
      <c r="S230" s="1">
        <f>SUM('16674'!$P$230:'16674'!$P$234)</f>
        <v>0</v>
      </c>
      <c r="T230" s="7"/>
      <c r="U230" s="7"/>
      <c r="V230" s="7"/>
      <c r="AF230" s="1">
        <f>'16674'!$G$230*IF(E230&lt;&gt;"",'16674'!$F$230,0)</f>
        <v>0</v>
      </c>
    </row>
    <row r="231" spans="2:32" ht="12.75">
      <c r="B231" s="7"/>
      <c r="C231" s="1">
        <f>IF(B231&lt;&gt;"",VLOOKUP(B231,iscritti_16674!$A$2:$G$17,4,FALSE),"")</f>
        <v>0</v>
      </c>
      <c r="D231" s="1">
        <f>IF(B231&lt;&gt;"",VLOOKUP(B231,iscritti_16674!$A$2:$G$17,2,FALSE),"")</f>
        <v>0</v>
      </c>
      <c r="E231" s="1">
        <f>IF(B231&lt;&gt;"",VLOOKUP(B231,iscritti_16674!$A$2:$G$17,3,FALSE),"")</f>
        <v>0</v>
      </c>
      <c r="F231" s="1">
        <f>IF(E231&lt;&gt;"",VLOOKUP(E231,'16674'!$AG$3:'16674'!$AH$12,2,FALSE),"")</f>
        <v>0</v>
      </c>
      <c r="G231" s="1">
        <f>COUNTA('16674'!$H$231:'16674'!$K$231)</f>
        <v>0</v>
      </c>
      <c r="H231" s="8"/>
      <c r="I231" s="8"/>
      <c r="J231" s="8"/>
      <c r="K231" s="8"/>
      <c r="L231" s="9">
        <f>IF('16674'!$G$231&lt;&gt;0,'16674'!$M$231/'16674'!$G$231,"")</f>
        <v>0</v>
      </c>
      <c r="M231" s="1">
        <f>SUM('16674'!$H$231:'16674'!$K$231)</f>
        <v>0</v>
      </c>
      <c r="N231" s="7"/>
      <c r="O231" s="7"/>
      <c r="P231" s="1">
        <f>SUM('16674'!$M$231:'16674'!$O$231)+'16674'!$AF$231</f>
        <v>0</v>
      </c>
      <c r="Q231" s="1">
        <f>SUM('16674'!$P$230:'16674'!$P$234)</f>
        <v>0</v>
      </c>
      <c r="R231" s="1">
        <v>45</v>
      </c>
      <c r="T231" s="7"/>
      <c r="U231" s="7"/>
      <c r="V231" s="7"/>
      <c r="AF231" s="1">
        <f>'16674'!$G$231*IF(E231&lt;&gt;"",'16674'!$F$231,0)</f>
        <v>0</v>
      </c>
    </row>
    <row r="232" spans="2:32" ht="12.75">
      <c r="B232" s="7"/>
      <c r="C232" s="1">
        <f>IF(B232&lt;&gt;"",VLOOKUP(B232,iscritti_16674!$A$2:$G$17,4,FALSE),"")</f>
        <v>0</v>
      </c>
      <c r="D232" s="1">
        <f>IF(B232&lt;&gt;"",VLOOKUP(B232,iscritti_16674!$A$2:$G$17,2,FALSE),"")</f>
        <v>0</v>
      </c>
      <c r="E232" s="1">
        <f>IF(B232&lt;&gt;"",VLOOKUP(B232,iscritti_16674!$A$2:$G$17,3,FALSE),"")</f>
        <v>0</v>
      </c>
      <c r="F232" s="1">
        <f>IF(E232&lt;&gt;"",VLOOKUP(E232,'16674'!$AG$3:'16674'!$AH$12,2,FALSE),"")</f>
        <v>0</v>
      </c>
      <c r="G232" s="1">
        <f>COUNTA('16674'!$H$232:'16674'!$K$232)</f>
        <v>0</v>
      </c>
      <c r="H232" s="8"/>
      <c r="I232" s="8"/>
      <c r="J232" s="8"/>
      <c r="K232" s="8"/>
      <c r="L232" s="9">
        <f>IF('16674'!$G$232&lt;&gt;0,'16674'!$M$232/'16674'!$G$232,"")</f>
        <v>0</v>
      </c>
      <c r="M232" s="1">
        <f>SUM('16674'!$H$232:'16674'!$K$232)</f>
        <v>0</v>
      </c>
      <c r="N232" s="7"/>
      <c r="O232" s="7"/>
      <c r="P232" s="1">
        <f>SUM('16674'!$M$232:'16674'!$O$232)+'16674'!$AF$232</f>
        <v>0</v>
      </c>
      <c r="Q232" s="1">
        <f>SUM('16674'!$P$230:'16674'!$P$234)</f>
        <v>0</v>
      </c>
      <c r="R232" s="1">
        <v>45</v>
      </c>
      <c r="T232" s="7"/>
      <c r="U232" s="7"/>
      <c r="V232" s="7"/>
      <c r="AF232" s="1">
        <f>'16674'!$G$232*IF(E232&lt;&gt;"",'16674'!$F$232,0)</f>
        <v>0</v>
      </c>
    </row>
    <row r="233" spans="2:32" ht="12.75">
      <c r="B233" s="7"/>
      <c r="C233" s="1">
        <f>IF(B233&lt;&gt;"",VLOOKUP(B233,iscritti_16674!$A$2:$G$17,4,FALSE),"")</f>
        <v>0</v>
      </c>
      <c r="D233" s="1">
        <f>IF(B233&lt;&gt;"",VLOOKUP(B233,iscritti_16674!$A$2:$G$17,2,FALSE),"")</f>
        <v>0</v>
      </c>
      <c r="E233" s="1">
        <f>IF(B233&lt;&gt;"",VLOOKUP(B233,iscritti_16674!$A$2:$G$17,3,FALSE),"")</f>
        <v>0</v>
      </c>
      <c r="F233" s="1">
        <f>IF(E233&lt;&gt;"",VLOOKUP(E233,'16674'!$AG$3:'16674'!$AH$12,2,FALSE),"")</f>
        <v>0</v>
      </c>
      <c r="G233" s="1">
        <f>COUNTA('16674'!$H$233:'16674'!$K$233)</f>
        <v>0</v>
      </c>
      <c r="H233" s="8"/>
      <c r="I233" s="8"/>
      <c r="J233" s="8"/>
      <c r="K233" s="8"/>
      <c r="L233" s="9">
        <f>IF('16674'!$G$233&lt;&gt;0,'16674'!$M$233/'16674'!$G$233,"")</f>
        <v>0</v>
      </c>
      <c r="M233" s="1">
        <f>SUM('16674'!$H$233:'16674'!$K$233)</f>
        <v>0</v>
      </c>
      <c r="N233" s="7"/>
      <c r="O233" s="7"/>
      <c r="P233" s="1">
        <f>SUM('16674'!$M$233:'16674'!$O$233)+'16674'!$AF$233</f>
        <v>0</v>
      </c>
      <c r="Q233" s="1">
        <f>SUM('16674'!$P$230:'16674'!$P$234)</f>
        <v>0</v>
      </c>
      <c r="R233" s="1">
        <v>45</v>
      </c>
      <c r="T233" s="7"/>
      <c r="U233" s="7"/>
      <c r="V233" s="7"/>
      <c r="AF233" s="1">
        <f>'16674'!$G$233*IF(E233&lt;&gt;"",'16674'!$F$233,0)</f>
        <v>0</v>
      </c>
    </row>
    <row r="234" spans="2:32" ht="12.75">
      <c r="B234" s="7"/>
      <c r="C234" s="1">
        <f>IF(B234&lt;&gt;"",VLOOKUP(B234,iscritti_16674!$A$2:$G$17,4,FALSE),"")</f>
        <v>0</v>
      </c>
      <c r="D234" s="1">
        <f>IF(B234&lt;&gt;"",VLOOKUP(B234,iscritti_16674!$A$2:$G$17,2,FALSE),"")</f>
        <v>0</v>
      </c>
      <c r="E234" s="1">
        <f>IF(B234&lt;&gt;"",VLOOKUP(B234,iscritti_16674!$A$2:$G$17,3,FALSE),"")</f>
        <v>0</v>
      </c>
      <c r="F234" s="1">
        <f>IF(E234&lt;&gt;"",VLOOKUP(E234,'16674'!$AG$3:'16674'!$AH$12,2,FALSE),"")</f>
        <v>0</v>
      </c>
      <c r="G234" s="1">
        <f>COUNTA('16674'!$H$234:'16674'!$K$234)</f>
        <v>0</v>
      </c>
      <c r="H234" s="8"/>
      <c r="I234" s="8"/>
      <c r="J234" s="8"/>
      <c r="K234" s="8"/>
      <c r="L234" s="9">
        <f>IF('16674'!$G$234&lt;&gt;0,'16674'!$M$234/'16674'!$G$234,"")</f>
        <v>0</v>
      </c>
      <c r="M234" s="1">
        <f>SUM('16674'!$H$234:'16674'!$K$234)</f>
        <v>0</v>
      </c>
      <c r="N234" s="7"/>
      <c r="O234" s="7"/>
      <c r="P234" s="1">
        <f>SUM('16674'!$M$234:'16674'!$O$234)+'16674'!$AF$234</f>
        <v>0</v>
      </c>
      <c r="Q234" s="1">
        <f>SUM('16674'!$P$230:'16674'!$P$234)</f>
        <v>0</v>
      </c>
      <c r="R234" s="1">
        <v>45</v>
      </c>
      <c r="T234" s="7"/>
      <c r="U234" s="7"/>
      <c r="V234" s="7"/>
      <c r="AF234" s="1">
        <f>'16674'!$G$234*IF(E234&lt;&gt;"",'16674'!$F$234,0)</f>
        <v>0</v>
      </c>
    </row>
    <row r="235" spans="1:32" ht="12.75">
      <c r="A235" s="1">
        <v>46</v>
      </c>
      <c r="B235" s="7"/>
      <c r="C235" s="1">
        <f>IF(B235&lt;&gt;"",VLOOKUP(B235,iscritti_16674!$A$2:$G$17,4,FALSE),"")</f>
        <v>0</v>
      </c>
      <c r="D235" s="1">
        <f>IF(B235&lt;&gt;"",VLOOKUP(B235,iscritti_16674!$A$2:$G$17,2,FALSE),"")</f>
        <v>0</v>
      </c>
      <c r="E235" s="1">
        <f>IF(B235&lt;&gt;"",VLOOKUP(B235,iscritti_16674!$A$2:$G$17,3,FALSE),"")</f>
        <v>0</v>
      </c>
      <c r="F235" s="1">
        <f>IF(E235&lt;&gt;"",VLOOKUP(E235,'16674'!$AG$3:'16674'!$AH$12,2,FALSE),"")</f>
        <v>0</v>
      </c>
      <c r="G235" s="1">
        <f>COUNTA('16674'!$H$235:'16674'!$K$235)</f>
        <v>0</v>
      </c>
      <c r="H235" s="8"/>
      <c r="I235" s="8"/>
      <c r="J235" s="8"/>
      <c r="K235" s="8"/>
      <c r="L235" s="9">
        <f>IF('16674'!$G$235&lt;&gt;0,'16674'!$M$235/'16674'!$G$235,"")</f>
        <v>0</v>
      </c>
      <c r="M235" s="1">
        <f>SUM('16674'!$H$235:'16674'!$K$235)</f>
        <v>0</v>
      </c>
      <c r="N235" s="7"/>
      <c r="O235" s="7"/>
      <c r="P235" s="1">
        <f>SUM('16674'!$M$235:'16674'!$O$235)+'16674'!$AF$235</f>
        <v>0</v>
      </c>
      <c r="Q235" s="1">
        <f>SUM('16674'!$P$235:'16674'!$P$239)</f>
        <v>0</v>
      </c>
      <c r="R235" s="1">
        <v>46</v>
      </c>
      <c r="S235" s="1">
        <f>SUM('16674'!$P$235:'16674'!$P$239)</f>
        <v>0</v>
      </c>
      <c r="T235" s="7"/>
      <c r="U235" s="7"/>
      <c r="V235" s="7"/>
      <c r="AF235" s="1">
        <f>'16674'!$G$235*IF(E235&lt;&gt;"",'16674'!$F$235,0)</f>
        <v>0</v>
      </c>
    </row>
    <row r="236" spans="2:32" ht="12.75">
      <c r="B236" s="7"/>
      <c r="C236" s="1">
        <f>IF(B236&lt;&gt;"",VLOOKUP(B236,iscritti_16674!$A$2:$G$17,4,FALSE),"")</f>
        <v>0</v>
      </c>
      <c r="D236" s="1">
        <f>IF(B236&lt;&gt;"",VLOOKUP(B236,iscritti_16674!$A$2:$G$17,2,FALSE),"")</f>
        <v>0</v>
      </c>
      <c r="E236" s="1">
        <f>IF(B236&lt;&gt;"",VLOOKUP(B236,iscritti_16674!$A$2:$G$17,3,FALSE),"")</f>
        <v>0</v>
      </c>
      <c r="F236" s="1">
        <f>IF(E236&lt;&gt;"",VLOOKUP(E236,'16674'!$AG$3:'16674'!$AH$12,2,FALSE),"")</f>
        <v>0</v>
      </c>
      <c r="G236" s="1">
        <f>COUNTA('16674'!$H$236:'16674'!$K$236)</f>
        <v>0</v>
      </c>
      <c r="H236" s="8"/>
      <c r="I236" s="8"/>
      <c r="J236" s="8"/>
      <c r="K236" s="8"/>
      <c r="L236" s="9">
        <f>IF('16674'!$G$236&lt;&gt;0,'16674'!$M$236/'16674'!$G$236,"")</f>
        <v>0</v>
      </c>
      <c r="M236" s="1">
        <f>SUM('16674'!$H$236:'16674'!$K$236)</f>
        <v>0</v>
      </c>
      <c r="N236" s="7"/>
      <c r="O236" s="7"/>
      <c r="P236" s="1">
        <f>SUM('16674'!$M$236:'16674'!$O$236)+'16674'!$AF$236</f>
        <v>0</v>
      </c>
      <c r="Q236" s="1">
        <f>SUM('16674'!$P$235:'16674'!$P$239)</f>
        <v>0</v>
      </c>
      <c r="R236" s="1">
        <v>46</v>
      </c>
      <c r="T236" s="7"/>
      <c r="U236" s="7"/>
      <c r="V236" s="7"/>
      <c r="AF236" s="1">
        <f>'16674'!$G$236*IF(E236&lt;&gt;"",'16674'!$F$236,0)</f>
        <v>0</v>
      </c>
    </row>
    <row r="237" spans="2:32" ht="12.75">
      <c r="B237" s="7"/>
      <c r="C237" s="1">
        <f>IF(B237&lt;&gt;"",VLOOKUP(B237,iscritti_16674!$A$2:$G$17,4,FALSE),"")</f>
        <v>0</v>
      </c>
      <c r="D237" s="1">
        <f>IF(B237&lt;&gt;"",VLOOKUP(B237,iscritti_16674!$A$2:$G$17,2,FALSE),"")</f>
        <v>0</v>
      </c>
      <c r="E237" s="1">
        <f>IF(B237&lt;&gt;"",VLOOKUP(B237,iscritti_16674!$A$2:$G$17,3,FALSE),"")</f>
        <v>0</v>
      </c>
      <c r="F237" s="1">
        <f>IF(E237&lt;&gt;"",VLOOKUP(E237,'16674'!$AG$3:'16674'!$AH$12,2,FALSE),"")</f>
        <v>0</v>
      </c>
      <c r="G237" s="1">
        <f>COUNTA('16674'!$H$237:'16674'!$K$237)</f>
        <v>0</v>
      </c>
      <c r="H237" s="8"/>
      <c r="I237" s="8"/>
      <c r="J237" s="8"/>
      <c r="K237" s="8"/>
      <c r="L237" s="9">
        <f>IF('16674'!$G$237&lt;&gt;0,'16674'!$M$237/'16674'!$G$237,"")</f>
        <v>0</v>
      </c>
      <c r="M237" s="1">
        <f>SUM('16674'!$H$237:'16674'!$K$237)</f>
        <v>0</v>
      </c>
      <c r="N237" s="7"/>
      <c r="O237" s="7"/>
      <c r="P237" s="1">
        <f>SUM('16674'!$M$237:'16674'!$O$237)+'16674'!$AF$237</f>
        <v>0</v>
      </c>
      <c r="Q237" s="1">
        <f>SUM('16674'!$P$235:'16674'!$P$239)</f>
        <v>0</v>
      </c>
      <c r="R237" s="1">
        <v>46</v>
      </c>
      <c r="T237" s="7"/>
      <c r="U237" s="7"/>
      <c r="V237" s="7"/>
      <c r="AF237" s="1">
        <f>'16674'!$G$237*IF(E237&lt;&gt;"",'16674'!$F$237,0)</f>
        <v>0</v>
      </c>
    </row>
    <row r="238" spans="2:32" ht="12.75">
      <c r="B238" s="7"/>
      <c r="C238" s="1">
        <f>IF(B238&lt;&gt;"",VLOOKUP(B238,iscritti_16674!$A$2:$G$17,4,FALSE),"")</f>
        <v>0</v>
      </c>
      <c r="D238" s="1">
        <f>IF(B238&lt;&gt;"",VLOOKUP(B238,iscritti_16674!$A$2:$G$17,2,FALSE),"")</f>
        <v>0</v>
      </c>
      <c r="E238" s="1">
        <f>IF(B238&lt;&gt;"",VLOOKUP(B238,iscritti_16674!$A$2:$G$17,3,FALSE),"")</f>
        <v>0</v>
      </c>
      <c r="F238" s="1">
        <f>IF(E238&lt;&gt;"",VLOOKUP(E238,'16674'!$AG$3:'16674'!$AH$12,2,FALSE),"")</f>
        <v>0</v>
      </c>
      <c r="G238" s="1">
        <f>COUNTA('16674'!$H$238:'16674'!$K$238)</f>
        <v>0</v>
      </c>
      <c r="H238" s="8"/>
      <c r="I238" s="8"/>
      <c r="J238" s="8"/>
      <c r="K238" s="8"/>
      <c r="L238" s="9">
        <f>IF('16674'!$G$238&lt;&gt;0,'16674'!$M$238/'16674'!$G$238,"")</f>
        <v>0</v>
      </c>
      <c r="M238" s="1">
        <f>SUM('16674'!$H$238:'16674'!$K$238)</f>
        <v>0</v>
      </c>
      <c r="N238" s="7"/>
      <c r="O238" s="7"/>
      <c r="P238" s="1">
        <f>SUM('16674'!$M$238:'16674'!$O$238)+'16674'!$AF$238</f>
        <v>0</v>
      </c>
      <c r="Q238" s="1">
        <f>SUM('16674'!$P$235:'16674'!$P$239)</f>
        <v>0</v>
      </c>
      <c r="R238" s="1">
        <v>46</v>
      </c>
      <c r="T238" s="7"/>
      <c r="U238" s="7"/>
      <c r="V238" s="7"/>
      <c r="AF238" s="1">
        <f>'16674'!$G$238*IF(E238&lt;&gt;"",'16674'!$F$238,0)</f>
        <v>0</v>
      </c>
    </row>
    <row r="239" spans="2:32" ht="12.75">
      <c r="B239" s="7"/>
      <c r="C239" s="1">
        <f>IF(B239&lt;&gt;"",VLOOKUP(B239,iscritti_16674!$A$2:$G$17,4,FALSE),"")</f>
        <v>0</v>
      </c>
      <c r="D239" s="1">
        <f>IF(B239&lt;&gt;"",VLOOKUP(B239,iscritti_16674!$A$2:$G$17,2,FALSE),"")</f>
        <v>0</v>
      </c>
      <c r="E239" s="1">
        <f>IF(B239&lt;&gt;"",VLOOKUP(B239,iscritti_16674!$A$2:$G$17,3,FALSE),"")</f>
        <v>0</v>
      </c>
      <c r="F239" s="1">
        <f>IF(E239&lt;&gt;"",VLOOKUP(E239,'16674'!$AG$3:'16674'!$AH$12,2,FALSE),"")</f>
        <v>0</v>
      </c>
      <c r="G239" s="1">
        <f>COUNTA('16674'!$H$239:'16674'!$K$239)</f>
        <v>0</v>
      </c>
      <c r="H239" s="8"/>
      <c r="I239" s="8"/>
      <c r="J239" s="8"/>
      <c r="K239" s="8"/>
      <c r="L239" s="9">
        <f>IF('16674'!$G$239&lt;&gt;0,'16674'!$M$239/'16674'!$G$239,"")</f>
        <v>0</v>
      </c>
      <c r="M239" s="1">
        <f>SUM('16674'!$H$239:'16674'!$K$239)</f>
        <v>0</v>
      </c>
      <c r="N239" s="7"/>
      <c r="O239" s="7"/>
      <c r="P239" s="1">
        <f>SUM('16674'!$M$239:'16674'!$O$239)+'16674'!$AF$239</f>
        <v>0</v>
      </c>
      <c r="Q239" s="1">
        <f>SUM('16674'!$P$235:'16674'!$P$239)</f>
        <v>0</v>
      </c>
      <c r="R239" s="1">
        <v>46</v>
      </c>
      <c r="T239" s="7"/>
      <c r="U239" s="7"/>
      <c r="V239" s="7"/>
      <c r="AF239" s="1">
        <f>'16674'!$G$239*IF(E239&lt;&gt;"",'16674'!$F$239,0)</f>
        <v>0</v>
      </c>
    </row>
    <row r="240" spans="1:32" ht="12.75">
      <c r="A240" s="1">
        <v>47</v>
      </c>
      <c r="B240" s="7"/>
      <c r="C240" s="1">
        <f>IF(B240&lt;&gt;"",VLOOKUP(B240,iscritti_16674!$A$2:$G$17,4,FALSE),"")</f>
        <v>0</v>
      </c>
      <c r="D240" s="1">
        <f>IF(B240&lt;&gt;"",VLOOKUP(B240,iscritti_16674!$A$2:$G$17,2,FALSE),"")</f>
        <v>0</v>
      </c>
      <c r="E240" s="1">
        <f>IF(B240&lt;&gt;"",VLOOKUP(B240,iscritti_16674!$A$2:$G$17,3,FALSE),"")</f>
        <v>0</v>
      </c>
      <c r="F240" s="1">
        <f>IF(E240&lt;&gt;"",VLOOKUP(E240,'16674'!$AG$3:'16674'!$AH$12,2,FALSE),"")</f>
        <v>0</v>
      </c>
      <c r="G240" s="1">
        <f>COUNTA('16674'!$H$240:'16674'!$K$240)</f>
        <v>0</v>
      </c>
      <c r="H240" s="8"/>
      <c r="I240" s="8"/>
      <c r="J240" s="8"/>
      <c r="K240" s="8"/>
      <c r="L240" s="9">
        <f>IF('16674'!$G$240&lt;&gt;0,'16674'!$M$240/'16674'!$G$240,"")</f>
        <v>0</v>
      </c>
      <c r="M240" s="1">
        <f>SUM('16674'!$H$240:'16674'!$K$240)</f>
        <v>0</v>
      </c>
      <c r="N240" s="7"/>
      <c r="O240" s="7"/>
      <c r="P240" s="1">
        <f>SUM('16674'!$M$240:'16674'!$O$240)+'16674'!$AF$240</f>
        <v>0</v>
      </c>
      <c r="Q240" s="1">
        <f>SUM('16674'!$P$240:'16674'!$P$244)</f>
        <v>0</v>
      </c>
      <c r="R240" s="1">
        <v>47</v>
      </c>
      <c r="S240" s="1">
        <f>SUM('16674'!$P$240:'16674'!$P$244)</f>
        <v>0</v>
      </c>
      <c r="T240" s="7"/>
      <c r="U240" s="7"/>
      <c r="V240" s="7"/>
      <c r="AF240" s="1">
        <f>'16674'!$G$240*IF(E240&lt;&gt;"",'16674'!$F$240,0)</f>
        <v>0</v>
      </c>
    </row>
    <row r="241" spans="2:32" ht="12.75">
      <c r="B241" s="7"/>
      <c r="C241" s="1">
        <f>IF(B241&lt;&gt;"",VLOOKUP(B241,iscritti_16674!$A$2:$G$17,4,FALSE),"")</f>
        <v>0</v>
      </c>
      <c r="D241" s="1">
        <f>IF(B241&lt;&gt;"",VLOOKUP(B241,iscritti_16674!$A$2:$G$17,2,FALSE),"")</f>
        <v>0</v>
      </c>
      <c r="E241" s="1">
        <f>IF(B241&lt;&gt;"",VLOOKUP(B241,iscritti_16674!$A$2:$G$17,3,FALSE),"")</f>
        <v>0</v>
      </c>
      <c r="F241" s="1">
        <f>IF(E241&lt;&gt;"",VLOOKUP(E241,'16674'!$AG$3:'16674'!$AH$12,2,FALSE),"")</f>
        <v>0</v>
      </c>
      <c r="G241" s="1">
        <f>COUNTA('16674'!$H$241:'16674'!$K$241)</f>
        <v>0</v>
      </c>
      <c r="H241" s="8"/>
      <c r="I241" s="8"/>
      <c r="J241" s="8"/>
      <c r="K241" s="8"/>
      <c r="L241" s="9">
        <f>IF('16674'!$G$241&lt;&gt;0,'16674'!$M$241/'16674'!$G$241,"")</f>
        <v>0</v>
      </c>
      <c r="M241" s="1">
        <f>SUM('16674'!$H$241:'16674'!$K$241)</f>
        <v>0</v>
      </c>
      <c r="N241" s="7"/>
      <c r="O241" s="7"/>
      <c r="P241" s="1">
        <f>SUM('16674'!$M$241:'16674'!$O$241)+'16674'!$AF$241</f>
        <v>0</v>
      </c>
      <c r="Q241" s="1">
        <f>SUM('16674'!$P$240:'16674'!$P$244)</f>
        <v>0</v>
      </c>
      <c r="R241" s="1">
        <v>47</v>
      </c>
      <c r="T241" s="7"/>
      <c r="U241" s="7"/>
      <c r="V241" s="7"/>
      <c r="AF241" s="1">
        <f>'16674'!$G$241*IF(E241&lt;&gt;"",'16674'!$F$241,0)</f>
        <v>0</v>
      </c>
    </row>
    <row r="242" spans="2:32" ht="12.75">
      <c r="B242" s="7"/>
      <c r="C242" s="1">
        <f>IF(B242&lt;&gt;"",VLOOKUP(B242,iscritti_16674!$A$2:$G$17,4,FALSE),"")</f>
        <v>0</v>
      </c>
      <c r="D242" s="1">
        <f>IF(B242&lt;&gt;"",VLOOKUP(B242,iscritti_16674!$A$2:$G$17,2,FALSE),"")</f>
        <v>0</v>
      </c>
      <c r="E242" s="1">
        <f>IF(B242&lt;&gt;"",VLOOKUP(B242,iscritti_16674!$A$2:$G$17,3,FALSE),"")</f>
        <v>0</v>
      </c>
      <c r="F242" s="1">
        <f>IF(E242&lt;&gt;"",VLOOKUP(E242,'16674'!$AG$3:'16674'!$AH$12,2,FALSE),"")</f>
        <v>0</v>
      </c>
      <c r="G242" s="1">
        <f>COUNTA('16674'!$H$242:'16674'!$K$242)</f>
        <v>0</v>
      </c>
      <c r="H242" s="8"/>
      <c r="I242" s="8"/>
      <c r="J242" s="8"/>
      <c r="K242" s="8"/>
      <c r="L242" s="9">
        <f>IF('16674'!$G$242&lt;&gt;0,'16674'!$M$242/'16674'!$G$242,"")</f>
        <v>0</v>
      </c>
      <c r="M242" s="1">
        <f>SUM('16674'!$H$242:'16674'!$K$242)</f>
        <v>0</v>
      </c>
      <c r="N242" s="7"/>
      <c r="O242" s="7"/>
      <c r="P242" s="1">
        <f>SUM('16674'!$M$242:'16674'!$O$242)+'16674'!$AF$242</f>
        <v>0</v>
      </c>
      <c r="Q242" s="1">
        <f>SUM('16674'!$P$240:'16674'!$P$244)</f>
        <v>0</v>
      </c>
      <c r="R242" s="1">
        <v>47</v>
      </c>
      <c r="T242" s="7"/>
      <c r="U242" s="7"/>
      <c r="V242" s="7"/>
      <c r="AF242" s="1">
        <f>'16674'!$G$242*IF(E242&lt;&gt;"",'16674'!$F$242,0)</f>
        <v>0</v>
      </c>
    </row>
    <row r="243" spans="2:32" ht="12.75">
      <c r="B243" s="7"/>
      <c r="C243" s="1">
        <f>IF(B243&lt;&gt;"",VLOOKUP(B243,iscritti_16674!$A$2:$G$17,4,FALSE),"")</f>
        <v>0</v>
      </c>
      <c r="D243" s="1">
        <f>IF(B243&lt;&gt;"",VLOOKUP(B243,iscritti_16674!$A$2:$G$17,2,FALSE),"")</f>
        <v>0</v>
      </c>
      <c r="E243" s="1">
        <f>IF(B243&lt;&gt;"",VLOOKUP(B243,iscritti_16674!$A$2:$G$17,3,FALSE),"")</f>
        <v>0</v>
      </c>
      <c r="F243" s="1">
        <f>IF(E243&lt;&gt;"",VLOOKUP(E243,'16674'!$AG$3:'16674'!$AH$12,2,FALSE),"")</f>
        <v>0</v>
      </c>
      <c r="G243" s="1">
        <f>COUNTA('16674'!$H$243:'16674'!$K$243)</f>
        <v>0</v>
      </c>
      <c r="H243" s="8"/>
      <c r="I243" s="8"/>
      <c r="J243" s="8"/>
      <c r="K243" s="8"/>
      <c r="L243" s="9">
        <f>IF('16674'!$G$243&lt;&gt;0,'16674'!$M$243/'16674'!$G$243,"")</f>
        <v>0</v>
      </c>
      <c r="M243" s="1">
        <f>SUM('16674'!$H$243:'16674'!$K$243)</f>
        <v>0</v>
      </c>
      <c r="N243" s="7"/>
      <c r="O243" s="7"/>
      <c r="P243" s="1">
        <f>SUM('16674'!$M$243:'16674'!$O$243)+'16674'!$AF$243</f>
        <v>0</v>
      </c>
      <c r="Q243" s="1">
        <f>SUM('16674'!$P$240:'16674'!$P$244)</f>
        <v>0</v>
      </c>
      <c r="R243" s="1">
        <v>47</v>
      </c>
      <c r="T243" s="7"/>
      <c r="U243" s="7"/>
      <c r="V243" s="7"/>
      <c r="AF243" s="1">
        <f>'16674'!$G$243*IF(E243&lt;&gt;"",'16674'!$F$243,0)</f>
        <v>0</v>
      </c>
    </row>
    <row r="244" spans="2:32" ht="12.75">
      <c r="B244" s="7"/>
      <c r="C244" s="1">
        <f>IF(B244&lt;&gt;"",VLOOKUP(B244,iscritti_16674!$A$2:$G$17,4,FALSE),"")</f>
        <v>0</v>
      </c>
      <c r="D244" s="1">
        <f>IF(B244&lt;&gt;"",VLOOKUP(B244,iscritti_16674!$A$2:$G$17,2,FALSE),"")</f>
        <v>0</v>
      </c>
      <c r="E244" s="1">
        <f>IF(B244&lt;&gt;"",VLOOKUP(B244,iscritti_16674!$A$2:$G$17,3,FALSE),"")</f>
        <v>0</v>
      </c>
      <c r="F244" s="1">
        <f>IF(E244&lt;&gt;"",VLOOKUP(E244,'16674'!$AG$3:'16674'!$AH$12,2,FALSE),"")</f>
        <v>0</v>
      </c>
      <c r="G244" s="1">
        <f>COUNTA('16674'!$H$244:'16674'!$K$244)</f>
        <v>0</v>
      </c>
      <c r="H244" s="8"/>
      <c r="I244" s="8"/>
      <c r="J244" s="8"/>
      <c r="K244" s="8"/>
      <c r="L244" s="9">
        <f>IF('16674'!$G$244&lt;&gt;0,'16674'!$M$244/'16674'!$G$244,"")</f>
        <v>0</v>
      </c>
      <c r="M244" s="1">
        <f>SUM('16674'!$H$244:'16674'!$K$244)</f>
        <v>0</v>
      </c>
      <c r="N244" s="7"/>
      <c r="O244" s="7"/>
      <c r="P244" s="1">
        <f>SUM('16674'!$M$244:'16674'!$O$244)+'16674'!$AF$244</f>
        <v>0</v>
      </c>
      <c r="Q244" s="1">
        <f>SUM('16674'!$P$240:'16674'!$P$244)</f>
        <v>0</v>
      </c>
      <c r="R244" s="1">
        <v>47</v>
      </c>
      <c r="T244" s="7"/>
      <c r="U244" s="7"/>
      <c r="V244" s="7"/>
      <c r="AF244" s="1">
        <f>'16674'!$G$244*IF(E244&lt;&gt;"",'16674'!$F$244,0)</f>
        <v>0</v>
      </c>
    </row>
    <row r="245" spans="1:32" ht="12.75">
      <c r="A245" s="1">
        <v>48</v>
      </c>
      <c r="B245" s="7"/>
      <c r="C245" s="1">
        <f>IF(B245&lt;&gt;"",VLOOKUP(B245,iscritti_16674!$A$2:$G$17,4,FALSE),"")</f>
        <v>0</v>
      </c>
      <c r="D245" s="1">
        <f>IF(B245&lt;&gt;"",VLOOKUP(B245,iscritti_16674!$A$2:$G$17,2,FALSE),"")</f>
        <v>0</v>
      </c>
      <c r="E245" s="1">
        <f>IF(B245&lt;&gt;"",VLOOKUP(B245,iscritti_16674!$A$2:$G$17,3,FALSE),"")</f>
        <v>0</v>
      </c>
      <c r="F245" s="1">
        <f>IF(E245&lt;&gt;"",VLOOKUP(E245,'16674'!$AG$3:'16674'!$AH$12,2,FALSE),"")</f>
        <v>0</v>
      </c>
      <c r="G245" s="1">
        <f>COUNTA('16674'!$H$245:'16674'!$K$245)</f>
        <v>0</v>
      </c>
      <c r="H245" s="8"/>
      <c r="I245" s="8"/>
      <c r="J245" s="8"/>
      <c r="K245" s="8"/>
      <c r="L245" s="9">
        <f>IF('16674'!$G$245&lt;&gt;0,'16674'!$M$245/'16674'!$G$245,"")</f>
        <v>0</v>
      </c>
      <c r="M245" s="1">
        <f>SUM('16674'!$H$245:'16674'!$K$245)</f>
        <v>0</v>
      </c>
      <c r="N245" s="7"/>
      <c r="O245" s="7"/>
      <c r="P245" s="1">
        <f>SUM('16674'!$M$245:'16674'!$O$245)+'16674'!$AF$245</f>
        <v>0</v>
      </c>
      <c r="Q245" s="1">
        <f>SUM('16674'!$P$245:'16674'!$P$249)</f>
        <v>0</v>
      </c>
      <c r="R245" s="1">
        <v>48</v>
      </c>
      <c r="S245" s="1">
        <f>SUM('16674'!$P$245:'16674'!$P$249)</f>
        <v>0</v>
      </c>
      <c r="T245" s="7"/>
      <c r="U245" s="7"/>
      <c r="V245" s="7"/>
      <c r="AF245" s="1">
        <f>'16674'!$G$245*IF(E245&lt;&gt;"",'16674'!$F$245,0)</f>
        <v>0</v>
      </c>
    </row>
    <row r="246" spans="2:32" ht="12.75">
      <c r="B246" s="7"/>
      <c r="C246" s="1">
        <f>IF(B246&lt;&gt;"",VLOOKUP(B246,iscritti_16674!$A$2:$G$17,4,FALSE),"")</f>
        <v>0</v>
      </c>
      <c r="D246" s="1">
        <f>IF(B246&lt;&gt;"",VLOOKUP(B246,iscritti_16674!$A$2:$G$17,2,FALSE),"")</f>
        <v>0</v>
      </c>
      <c r="E246" s="1">
        <f>IF(B246&lt;&gt;"",VLOOKUP(B246,iscritti_16674!$A$2:$G$17,3,FALSE),"")</f>
        <v>0</v>
      </c>
      <c r="F246" s="1">
        <f>IF(E246&lt;&gt;"",VLOOKUP(E246,'16674'!$AG$3:'16674'!$AH$12,2,FALSE),"")</f>
        <v>0</v>
      </c>
      <c r="G246" s="1">
        <f>COUNTA('16674'!$H$246:'16674'!$K$246)</f>
        <v>0</v>
      </c>
      <c r="H246" s="8"/>
      <c r="I246" s="8"/>
      <c r="J246" s="8"/>
      <c r="K246" s="8"/>
      <c r="L246" s="9">
        <f>IF('16674'!$G$246&lt;&gt;0,'16674'!$M$246/'16674'!$G$246,"")</f>
        <v>0</v>
      </c>
      <c r="M246" s="1">
        <f>SUM('16674'!$H$246:'16674'!$K$246)</f>
        <v>0</v>
      </c>
      <c r="N246" s="7"/>
      <c r="O246" s="7"/>
      <c r="P246" s="1">
        <f>SUM('16674'!$M$246:'16674'!$O$246)+'16674'!$AF$246</f>
        <v>0</v>
      </c>
      <c r="Q246" s="1">
        <f>SUM('16674'!$P$245:'16674'!$P$249)</f>
        <v>0</v>
      </c>
      <c r="R246" s="1">
        <v>48</v>
      </c>
      <c r="T246" s="7"/>
      <c r="U246" s="7"/>
      <c r="V246" s="7"/>
      <c r="AF246" s="1">
        <f>'16674'!$G$246*IF(E246&lt;&gt;"",'16674'!$F$246,0)</f>
        <v>0</v>
      </c>
    </row>
    <row r="247" spans="2:32" ht="12.75">
      <c r="B247" s="7"/>
      <c r="C247" s="1">
        <f>IF(B247&lt;&gt;"",VLOOKUP(B247,iscritti_16674!$A$2:$G$17,4,FALSE),"")</f>
        <v>0</v>
      </c>
      <c r="D247" s="1">
        <f>IF(B247&lt;&gt;"",VLOOKUP(B247,iscritti_16674!$A$2:$G$17,2,FALSE),"")</f>
        <v>0</v>
      </c>
      <c r="E247" s="1">
        <f>IF(B247&lt;&gt;"",VLOOKUP(B247,iscritti_16674!$A$2:$G$17,3,FALSE),"")</f>
        <v>0</v>
      </c>
      <c r="F247" s="1">
        <f>IF(E247&lt;&gt;"",VLOOKUP(E247,'16674'!$AG$3:'16674'!$AH$12,2,FALSE),"")</f>
        <v>0</v>
      </c>
      <c r="G247" s="1">
        <f>COUNTA('16674'!$H$247:'16674'!$K$247)</f>
        <v>0</v>
      </c>
      <c r="H247" s="8"/>
      <c r="I247" s="8"/>
      <c r="J247" s="8"/>
      <c r="K247" s="8"/>
      <c r="L247" s="9">
        <f>IF('16674'!$G$247&lt;&gt;0,'16674'!$M$247/'16674'!$G$247,"")</f>
        <v>0</v>
      </c>
      <c r="M247" s="1">
        <f>SUM('16674'!$H$247:'16674'!$K$247)</f>
        <v>0</v>
      </c>
      <c r="N247" s="7"/>
      <c r="O247" s="7"/>
      <c r="P247" s="1">
        <f>SUM('16674'!$M$247:'16674'!$O$247)+'16674'!$AF$247</f>
        <v>0</v>
      </c>
      <c r="Q247" s="1">
        <f>SUM('16674'!$P$245:'16674'!$P$249)</f>
        <v>0</v>
      </c>
      <c r="R247" s="1">
        <v>48</v>
      </c>
      <c r="T247" s="7"/>
      <c r="U247" s="7"/>
      <c r="V247" s="7"/>
      <c r="AF247" s="1">
        <f>'16674'!$G$247*IF(E247&lt;&gt;"",'16674'!$F$247,0)</f>
        <v>0</v>
      </c>
    </row>
    <row r="248" spans="2:32" ht="12.75">
      <c r="B248" s="7"/>
      <c r="C248" s="1">
        <f>IF(B248&lt;&gt;"",VLOOKUP(B248,iscritti_16674!$A$2:$G$17,4,FALSE),"")</f>
        <v>0</v>
      </c>
      <c r="D248" s="1">
        <f>IF(B248&lt;&gt;"",VLOOKUP(B248,iscritti_16674!$A$2:$G$17,2,FALSE),"")</f>
        <v>0</v>
      </c>
      <c r="E248" s="1">
        <f>IF(B248&lt;&gt;"",VLOOKUP(B248,iscritti_16674!$A$2:$G$17,3,FALSE),"")</f>
        <v>0</v>
      </c>
      <c r="F248" s="1">
        <f>IF(E248&lt;&gt;"",VLOOKUP(E248,'16674'!$AG$3:'16674'!$AH$12,2,FALSE),"")</f>
        <v>0</v>
      </c>
      <c r="G248" s="1">
        <f>COUNTA('16674'!$H$248:'16674'!$K$248)</f>
        <v>0</v>
      </c>
      <c r="H248" s="8"/>
      <c r="I248" s="8"/>
      <c r="J248" s="8"/>
      <c r="K248" s="8"/>
      <c r="L248" s="9">
        <f>IF('16674'!$G$248&lt;&gt;0,'16674'!$M$248/'16674'!$G$248,"")</f>
        <v>0</v>
      </c>
      <c r="M248" s="1">
        <f>SUM('16674'!$H$248:'16674'!$K$248)</f>
        <v>0</v>
      </c>
      <c r="N248" s="7"/>
      <c r="O248" s="7"/>
      <c r="P248" s="1">
        <f>SUM('16674'!$M$248:'16674'!$O$248)+'16674'!$AF$248</f>
        <v>0</v>
      </c>
      <c r="Q248" s="1">
        <f>SUM('16674'!$P$245:'16674'!$P$249)</f>
        <v>0</v>
      </c>
      <c r="R248" s="1">
        <v>48</v>
      </c>
      <c r="T248" s="7"/>
      <c r="U248" s="7"/>
      <c r="V248" s="7"/>
      <c r="AF248" s="1">
        <f>'16674'!$G$248*IF(E248&lt;&gt;"",'16674'!$F$248,0)</f>
        <v>0</v>
      </c>
    </row>
    <row r="249" spans="2:32" ht="12.75">
      <c r="B249" s="7"/>
      <c r="C249" s="1">
        <f>IF(B249&lt;&gt;"",VLOOKUP(B249,iscritti_16674!$A$2:$G$17,4,FALSE),"")</f>
        <v>0</v>
      </c>
      <c r="D249" s="1">
        <f>IF(B249&lt;&gt;"",VLOOKUP(B249,iscritti_16674!$A$2:$G$17,2,FALSE),"")</f>
        <v>0</v>
      </c>
      <c r="E249" s="1">
        <f>IF(B249&lt;&gt;"",VLOOKUP(B249,iscritti_16674!$A$2:$G$17,3,FALSE),"")</f>
        <v>0</v>
      </c>
      <c r="F249" s="1">
        <f>IF(E249&lt;&gt;"",VLOOKUP(E249,'16674'!$AG$3:'16674'!$AH$12,2,FALSE),"")</f>
        <v>0</v>
      </c>
      <c r="G249" s="1">
        <f>COUNTA('16674'!$H$249:'16674'!$K$249)</f>
        <v>0</v>
      </c>
      <c r="H249" s="8"/>
      <c r="I249" s="8"/>
      <c r="J249" s="8"/>
      <c r="K249" s="8"/>
      <c r="L249" s="9">
        <f>IF('16674'!$G$249&lt;&gt;0,'16674'!$M$249/'16674'!$G$249,"")</f>
        <v>0</v>
      </c>
      <c r="M249" s="1">
        <f>SUM('16674'!$H$249:'16674'!$K$249)</f>
        <v>0</v>
      </c>
      <c r="N249" s="7"/>
      <c r="O249" s="7"/>
      <c r="P249" s="1">
        <f>SUM('16674'!$M$249:'16674'!$O$249)+'16674'!$AF$249</f>
        <v>0</v>
      </c>
      <c r="Q249" s="1">
        <f>SUM('16674'!$P$245:'16674'!$P$249)</f>
        <v>0</v>
      </c>
      <c r="R249" s="1">
        <v>48</v>
      </c>
      <c r="T249" s="7"/>
      <c r="U249" s="7"/>
      <c r="V249" s="7"/>
      <c r="AF249" s="1">
        <f>'16674'!$G$249*IF(E249&lt;&gt;"",'16674'!$F$249,0)</f>
        <v>0</v>
      </c>
    </row>
    <row r="250" spans="1:32" ht="12.75">
      <c r="A250" s="1">
        <v>49</v>
      </c>
      <c r="B250" s="7"/>
      <c r="C250" s="1">
        <f>IF(B250&lt;&gt;"",VLOOKUP(B250,iscritti_16674!$A$2:$G$17,4,FALSE),"")</f>
        <v>0</v>
      </c>
      <c r="D250" s="1">
        <f>IF(B250&lt;&gt;"",VLOOKUP(B250,iscritti_16674!$A$2:$G$17,2,FALSE),"")</f>
        <v>0</v>
      </c>
      <c r="E250" s="1">
        <f>IF(B250&lt;&gt;"",VLOOKUP(B250,iscritti_16674!$A$2:$G$17,3,FALSE),"")</f>
        <v>0</v>
      </c>
      <c r="F250" s="1">
        <f>IF(E250&lt;&gt;"",VLOOKUP(E250,'16674'!$AG$3:'16674'!$AH$12,2,FALSE),"")</f>
        <v>0</v>
      </c>
      <c r="G250" s="1">
        <f>COUNTA('16674'!$H$250:'16674'!$K$250)</f>
        <v>0</v>
      </c>
      <c r="H250" s="8"/>
      <c r="I250" s="8"/>
      <c r="J250" s="8"/>
      <c r="K250" s="8"/>
      <c r="L250" s="9">
        <f>IF('16674'!$G$250&lt;&gt;0,'16674'!$M$250/'16674'!$G$250,"")</f>
        <v>0</v>
      </c>
      <c r="M250" s="1">
        <f>SUM('16674'!$H$250:'16674'!$K$250)</f>
        <v>0</v>
      </c>
      <c r="N250" s="7"/>
      <c r="O250" s="7"/>
      <c r="P250" s="1">
        <f>SUM('16674'!$M$250:'16674'!$O$250)+'16674'!$AF$250</f>
        <v>0</v>
      </c>
      <c r="Q250" s="1">
        <f>SUM('16674'!$P$250:'16674'!$P$254)</f>
        <v>0</v>
      </c>
      <c r="R250" s="1">
        <v>49</v>
      </c>
      <c r="S250" s="1">
        <f>SUM('16674'!$P$250:'16674'!$P$254)</f>
        <v>0</v>
      </c>
      <c r="T250" s="7"/>
      <c r="U250" s="7"/>
      <c r="V250" s="7"/>
      <c r="AF250" s="1">
        <f>'16674'!$G$250*IF(E250&lt;&gt;"",'16674'!$F$250,0)</f>
        <v>0</v>
      </c>
    </row>
    <row r="251" spans="2:32" ht="12.75">
      <c r="B251" s="7"/>
      <c r="C251" s="1">
        <f>IF(B251&lt;&gt;"",VLOOKUP(B251,iscritti_16674!$A$2:$G$17,4,FALSE),"")</f>
        <v>0</v>
      </c>
      <c r="D251" s="1">
        <f>IF(B251&lt;&gt;"",VLOOKUP(B251,iscritti_16674!$A$2:$G$17,2,FALSE),"")</f>
        <v>0</v>
      </c>
      <c r="E251" s="1">
        <f>IF(B251&lt;&gt;"",VLOOKUP(B251,iscritti_16674!$A$2:$G$17,3,FALSE),"")</f>
        <v>0</v>
      </c>
      <c r="F251" s="1">
        <f>IF(E251&lt;&gt;"",VLOOKUP(E251,'16674'!$AG$3:'16674'!$AH$12,2,FALSE),"")</f>
        <v>0</v>
      </c>
      <c r="G251" s="1">
        <f>COUNTA('16674'!$H$251:'16674'!$K$251)</f>
        <v>0</v>
      </c>
      <c r="H251" s="8"/>
      <c r="I251" s="8"/>
      <c r="J251" s="8"/>
      <c r="K251" s="8"/>
      <c r="L251" s="9">
        <f>IF('16674'!$G$251&lt;&gt;0,'16674'!$M$251/'16674'!$G$251,"")</f>
        <v>0</v>
      </c>
      <c r="M251" s="1">
        <f>SUM('16674'!$H$251:'16674'!$K$251)</f>
        <v>0</v>
      </c>
      <c r="N251" s="7"/>
      <c r="O251" s="7"/>
      <c r="P251" s="1">
        <f>SUM('16674'!$M$251:'16674'!$O$251)+'16674'!$AF$251</f>
        <v>0</v>
      </c>
      <c r="Q251" s="1">
        <f>SUM('16674'!$P$250:'16674'!$P$254)</f>
        <v>0</v>
      </c>
      <c r="R251" s="1">
        <v>49</v>
      </c>
      <c r="T251" s="7"/>
      <c r="U251" s="7"/>
      <c r="V251" s="7"/>
      <c r="AF251" s="1">
        <f>'16674'!$G$251*IF(E251&lt;&gt;"",'16674'!$F$251,0)</f>
        <v>0</v>
      </c>
    </row>
    <row r="252" spans="2:32" ht="12.75">
      <c r="B252" s="7"/>
      <c r="C252" s="1">
        <f>IF(B252&lt;&gt;"",VLOOKUP(B252,iscritti_16674!$A$2:$G$17,4,FALSE),"")</f>
        <v>0</v>
      </c>
      <c r="D252" s="1">
        <f>IF(B252&lt;&gt;"",VLOOKUP(B252,iscritti_16674!$A$2:$G$17,2,FALSE),"")</f>
        <v>0</v>
      </c>
      <c r="E252" s="1">
        <f>IF(B252&lt;&gt;"",VLOOKUP(B252,iscritti_16674!$A$2:$G$17,3,FALSE),"")</f>
        <v>0</v>
      </c>
      <c r="F252" s="1">
        <f>IF(E252&lt;&gt;"",VLOOKUP(E252,'16674'!$AG$3:'16674'!$AH$12,2,FALSE),"")</f>
        <v>0</v>
      </c>
      <c r="G252" s="1">
        <f>COUNTA('16674'!$H$252:'16674'!$K$252)</f>
        <v>0</v>
      </c>
      <c r="H252" s="8"/>
      <c r="I252" s="8"/>
      <c r="J252" s="8"/>
      <c r="K252" s="8"/>
      <c r="L252" s="9">
        <f>IF('16674'!$G$252&lt;&gt;0,'16674'!$M$252/'16674'!$G$252,"")</f>
        <v>0</v>
      </c>
      <c r="M252" s="1">
        <f>SUM('16674'!$H$252:'16674'!$K$252)</f>
        <v>0</v>
      </c>
      <c r="N252" s="7"/>
      <c r="O252" s="7"/>
      <c r="P252" s="1">
        <f>SUM('16674'!$M$252:'16674'!$O$252)+'16674'!$AF$252</f>
        <v>0</v>
      </c>
      <c r="Q252" s="1">
        <f>SUM('16674'!$P$250:'16674'!$P$254)</f>
        <v>0</v>
      </c>
      <c r="R252" s="1">
        <v>49</v>
      </c>
      <c r="T252" s="7"/>
      <c r="U252" s="7"/>
      <c r="V252" s="7"/>
      <c r="AF252" s="1">
        <f>'16674'!$G$252*IF(E252&lt;&gt;"",'16674'!$F$252,0)</f>
        <v>0</v>
      </c>
    </row>
    <row r="253" spans="2:32" ht="12.75">
      <c r="B253" s="7"/>
      <c r="C253" s="1">
        <f>IF(B253&lt;&gt;"",VLOOKUP(B253,iscritti_16674!$A$2:$G$17,4,FALSE),"")</f>
        <v>0</v>
      </c>
      <c r="D253" s="1">
        <f>IF(B253&lt;&gt;"",VLOOKUP(B253,iscritti_16674!$A$2:$G$17,2,FALSE),"")</f>
        <v>0</v>
      </c>
      <c r="E253" s="1">
        <f>IF(B253&lt;&gt;"",VLOOKUP(B253,iscritti_16674!$A$2:$G$17,3,FALSE),"")</f>
        <v>0</v>
      </c>
      <c r="F253" s="1">
        <f>IF(E253&lt;&gt;"",VLOOKUP(E253,'16674'!$AG$3:'16674'!$AH$12,2,FALSE),"")</f>
        <v>0</v>
      </c>
      <c r="G253" s="1">
        <f>COUNTA('16674'!$H$253:'16674'!$K$253)</f>
        <v>0</v>
      </c>
      <c r="H253" s="8"/>
      <c r="I253" s="8"/>
      <c r="J253" s="8"/>
      <c r="K253" s="8"/>
      <c r="L253" s="9">
        <f>IF('16674'!$G$253&lt;&gt;0,'16674'!$M$253/'16674'!$G$253,"")</f>
        <v>0</v>
      </c>
      <c r="M253" s="1">
        <f>SUM('16674'!$H$253:'16674'!$K$253)</f>
        <v>0</v>
      </c>
      <c r="N253" s="7"/>
      <c r="O253" s="7"/>
      <c r="P253" s="1">
        <f>SUM('16674'!$M$253:'16674'!$O$253)+'16674'!$AF$253</f>
        <v>0</v>
      </c>
      <c r="Q253" s="1">
        <f>SUM('16674'!$P$250:'16674'!$P$254)</f>
        <v>0</v>
      </c>
      <c r="R253" s="1">
        <v>49</v>
      </c>
      <c r="T253" s="7"/>
      <c r="U253" s="7"/>
      <c r="V253" s="7"/>
      <c r="AF253" s="1">
        <f>'16674'!$G$253*IF(E253&lt;&gt;"",'16674'!$F$253,0)</f>
        <v>0</v>
      </c>
    </row>
    <row r="254" spans="2:32" ht="12.75">
      <c r="B254" s="7"/>
      <c r="C254" s="1">
        <f>IF(B254&lt;&gt;"",VLOOKUP(B254,iscritti_16674!$A$2:$G$17,4,FALSE),"")</f>
        <v>0</v>
      </c>
      <c r="D254" s="1">
        <f>IF(B254&lt;&gt;"",VLOOKUP(B254,iscritti_16674!$A$2:$G$17,2,FALSE),"")</f>
        <v>0</v>
      </c>
      <c r="E254" s="1">
        <f>IF(B254&lt;&gt;"",VLOOKUP(B254,iscritti_16674!$A$2:$G$17,3,FALSE),"")</f>
        <v>0</v>
      </c>
      <c r="F254" s="1">
        <f>IF(E254&lt;&gt;"",VLOOKUP(E254,'16674'!$AG$3:'16674'!$AH$12,2,FALSE),"")</f>
        <v>0</v>
      </c>
      <c r="G254" s="1">
        <f>COUNTA('16674'!$H$254:'16674'!$K$254)</f>
        <v>0</v>
      </c>
      <c r="H254" s="8"/>
      <c r="I254" s="8"/>
      <c r="J254" s="8"/>
      <c r="K254" s="8"/>
      <c r="L254" s="9">
        <f>IF('16674'!$G$254&lt;&gt;0,'16674'!$M$254/'16674'!$G$254,"")</f>
        <v>0</v>
      </c>
      <c r="M254" s="1">
        <f>SUM('16674'!$H$254:'16674'!$K$254)</f>
        <v>0</v>
      </c>
      <c r="N254" s="7"/>
      <c r="O254" s="7"/>
      <c r="P254" s="1">
        <f>SUM('16674'!$M$254:'16674'!$O$254)+'16674'!$AF$254</f>
        <v>0</v>
      </c>
      <c r="Q254" s="1">
        <f>SUM('16674'!$P$250:'16674'!$P$254)</f>
        <v>0</v>
      </c>
      <c r="R254" s="1">
        <v>49</v>
      </c>
      <c r="T254" s="7"/>
      <c r="U254" s="7"/>
      <c r="V254" s="7"/>
      <c r="AF254" s="1">
        <f>'16674'!$G$254*IF(E254&lt;&gt;"",'16674'!$F$254,0)</f>
        <v>0</v>
      </c>
    </row>
    <row r="255" spans="1:32" ht="12.75">
      <c r="A255" s="1">
        <v>50</v>
      </c>
      <c r="B255" s="7"/>
      <c r="C255" s="1">
        <f>IF(B255&lt;&gt;"",VLOOKUP(B255,iscritti_16674!$A$2:$G$17,4,FALSE),"")</f>
        <v>0</v>
      </c>
      <c r="D255" s="1">
        <f>IF(B255&lt;&gt;"",VLOOKUP(B255,iscritti_16674!$A$2:$G$17,2,FALSE),"")</f>
        <v>0</v>
      </c>
      <c r="E255" s="1">
        <f>IF(B255&lt;&gt;"",VLOOKUP(B255,iscritti_16674!$A$2:$G$17,3,FALSE),"")</f>
        <v>0</v>
      </c>
      <c r="F255" s="1">
        <f>IF(E255&lt;&gt;"",VLOOKUP(E255,'16674'!$AG$3:'16674'!$AH$12,2,FALSE),"")</f>
        <v>0</v>
      </c>
      <c r="G255" s="1">
        <f>COUNTA('16674'!$H$255:'16674'!$K$255)</f>
        <v>0</v>
      </c>
      <c r="H255" s="8"/>
      <c r="I255" s="8"/>
      <c r="J255" s="8"/>
      <c r="K255" s="8"/>
      <c r="L255" s="9">
        <f>IF('16674'!$G$255&lt;&gt;0,'16674'!$M$255/'16674'!$G$255,"")</f>
        <v>0</v>
      </c>
      <c r="M255" s="1">
        <f>SUM('16674'!$H$255:'16674'!$K$255)</f>
        <v>0</v>
      </c>
      <c r="N255" s="7"/>
      <c r="O255" s="7"/>
      <c r="P255" s="1">
        <f>SUM('16674'!$M$255:'16674'!$O$255)+'16674'!$AF$255</f>
        <v>0</v>
      </c>
      <c r="Q255" s="1">
        <f>SUM('16674'!$P$255:'16674'!$P$259)</f>
        <v>0</v>
      </c>
      <c r="R255" s="1">
        <v>50</v>
      </c>
      <c r="S255" s="1">
        <f>SUM('16674'!$P$255:'16674'!$P$259)</f>
        <v>0</v>
      </c>
      <c r="T255" s="7"/>
      <c r="U255" s="7"/>
      <c r="V255" s="7"/>
      <c r="AF255" s="1">
        <f>'16674'!$G$255*IF(E255&lt;&gt;"",'16674'!$F$255,0)</f>
        <v>0</v>
      </c>
    </row>
    <row r="256" spans="2:32" ht="12.75">
      <c r="B256" s="7"/>
      <c r="C256" s="1">
        <f>IF(B256&lt;&gt;"",VLOOKUP(B256,iscritti_16674!$A$2:$G$17,4,FALSE),"")</f>
        <v>0</v>
      </c>
      <c r="D256" s="1">
        <f>IF(B256&lt;&gt;"",VLOOKUP(B256,iscritti_16674!$A$2:$G$17,2,FALSE),"")</f>
        <v>0</v>
      </c>
      <c r="E256" s="1">
        <f>IF(B256&lt;&gt;"",VLOOKUP(B256,iscritti_16674!$A$2:$G$17,3,FALSE),"")</f>
        <v>0</v>
      </c>
      <c r="F256" s="1">
        <f>IF(E256&lt;&gt;"",VLOOKUP(E256,'16674'!$AG$3:'16674'!$AH$12,2,FALSE),"")</f>
        <v>0</v>
      </c>
      <c r="G256" s="1">
        <f>COUNTA('16674'!$H$256:'16674'!$K$256)</f>
        <v>0</v>
      </c>
      <c r="H256" s="8"/>
      <c r="I256" s="8"/>
      <c r="J256" s="8"/>
      <c r="K256" s="8"/>
      <c r="L256" s="9">
        <f>IF('16674'!$G$256&lt;&gt;0,'16674'!$M$256/'16674'!$G$256,"")</f>
        <v>0</v>
      </c>
      <c r="M256" s="1">
        <f>SUM('16674'!$H$256:'16674'!$K$256)</f>
        <v>0</v>
      </c>
      <c r="N256" s="7"/>
      <c r="O256" s="7"/>
      <c r="P256" s="1">
        <f>SUM('16674'!$M$256:'16674'!$O$256)+'16674'!$AF$256</f>
        <v>0</v>
      </c>
      <c r="Q256" s="1">
        <f>SUM('16674'!$P$255:'16674'!$P$259)</f>
        <v>0</v>
      </c>
      <c r="R256" s="1">
        <v>50</v>
      </c>
      <c r="T256" s="7"/>
      <c r="U256" s="7"/>
      <c r="V256" s="7"/>
      <c r="AF256" s="1">
        <f>'16674'!$G$256*IF(E256&lt;&gt;"",'16674'!$F$256,0)</f>
        <v>0</v>
      </c>
    </row>
    <row r="257" spans="2:32" ht="12.75">
      <c r="B257" s="7"/>
      <c r="C257" s="1">
        <f>IF(B257&lt;&gt;"",VLOOKUP(B257,iscritti_16674!$A$2:$G$17,4,FALSE),"")</f>
        <v>0</v>
      </c>
      <c r="D257" s="1">
        <f>IF(B257&lt;&gt;"",VLOOKUP(B257,iscritti_16674!$A$2:$G$17,2,FALSE),"")</f>
        <v>0</v>
      </c>
      <c r="E257" s="1">
        <f>IF(B257&lt;&gt;"",VLOOKUP(B257,iscritti_16674!$A$2:$G$17,3,FALSE),"")</f>
        <v>0</v>
      </c>
      <c r="F257" s="1">
        <f>IF(E257&lt;&gt;"",VLOOKUP(E257,'16674'!$AG$3:'16674'!$AH$12,2,FALSE),"")</f>
        <v>0</v>
      </c>
      <c r="G257" s="1">
        <f>COUNTA('16674'!$H$257:'16674'!$K$257)</f>
        <v>0</v>
      </c>
      <c r="H257" s="8"/>
      <c r="I257" s="8"/>
      <c r="J257" s="8"/>
      <c r="K257" s="8"/>
      <c r="L257" s="9">
        <f>IF('16674'!$G$257&lt;&gt;0,'16674'!$M$257/'16674'!$G$257,"")</f>
        <v>0</v>
      </c>
      <c r="M257" s="1">
        <f>SUM('16674'!$H$257:'16674'!$K$257)</f>
        <v>0</v>
      </c>
      <c r="N257" s="7"/>
      <c r="O257" s="7"/>
      <c r="P257" s="1">
        <f>SUM('16674'!$M$257:'16674'!$O$257)+'16674'!$AF$257</f>
        <v>0</v>
      </c>
      <c r="Q257" s="1">
        <f>SUM('16674'!$P$255:'16674'!$P$259)</f>
        <v>0</v>
      </c>
      <c r="R257" s="1">
        <v>50</v>
      </c>
      <c r="T257" s="7"/>
      <c r="U257" s="7"/>
      <c r="V257" s="7"/>
      <c r="AF257" s="1">
        <f>'16674'!$G$257*IF(E257&lt;&gt;"",'16674'!$F$257,0)</f>
        <v>0</v>
      </c>
    </row>
    <row r="258" spans="2:32" ht="12.75">
      <c r="B258" s="7"/>
      <c r="C258" s="1">
        <f>IF(B258&lt;&gt;"",VLOOKUP(B258,iscritti_16674!$A$2:$G$17,4,FALSE),"")</f>
        <v>0</v>
      </c>
      <c r="D258" s="1">
        <f>IF(B258&lt;&gt;"",VLOOKUP(B258,iscritti_16674!$A$2:$G$17,2,FALSE),"")</f>
        <v>0</v>
      </c>
      <c r="E258" s="1">
        <f>IF(B258&lt;&gt;"",VLOOKUP(B258,iscritti_16674!$A$2:$G$17,3,FALSE),"")</f>
        <v>0</v>
      </c>
      <c r="F258" s="1">
        <f>IF(E258&lt;&gt;"",VLOOKUP(E258,'16674'!$AG$3:'16674'!$AH$12,2,FALSE),"")</f>
        <v>0</v>
      </c>
      <c r="G258" s="1">
        <f>COUNTA('16674'!$H$258:'16674'!$K$258)</f>
        <v>0</v>
      </c>
      <c r="H258" s="8"/>
      <c r="I258" s="8"/>
      <c r="J258" s="8"/>
      <c r="K258" s="8"/>
      <c r="L258" s="9">
        <f>IF('16674'!$G$258&lt;&gt;0,'16674'!$M$258/'16674'!$G$258,"")</f>
        <v>0</v>
      </c>
      <c r="M258" s="1">
        <f>SUM('16674'!$H$258:'16674'!$K$258)</f>
        <v>0</v>
      </c>
      <c r="N258" s="7"/>
      <c r="O258" s="7"/>
      <c r="P258" s="1">
        <f>SUM('16674'!$M$258:'16674'!$O$258)+'16674'!$AF$258</f>
        <v>0</v>
      </c>
      <c r="Q258" s="1">
        <f>SUM('16674'!$P$255:'16674'!$P$259)</f>
        <v>0</v>
      </c>
      <c r="R258" s="1">
        <v>50</v>
      </c>
      <c r="T258" s="7"/>
      <c r="U258" s="7"/>
      <c r="V258" s="7"/>
      <c r="AF258" s="1">
        <f>'16674'!$G$258*IF(E258&lt;&gt;"",'16674'!$F$258,0)</f>
        <v>0</v>
      </c>
    </row>
    <row r="259" spans="2:32" ht="12.75">
      <c r="B259" s="7"/>
      <c r="C259" s="1">
        <f>IF(B259&lt;&gt;"",VLOOKUP(B259,iscritti_16674!$A$2:$G$17,4,FALSE),"")</f>
        <v>0</v>
      </c>
      <c r="D259" s="1">
        <f>IF(B259&lt;&gt;"",VLOOKUP(B259,iscritti_16674!$A$2:$G$17,2,FALSE),"")</f>
        <v>0</v>
      </c>
      <c r="E259" s="1">
        <f>IF(B259&lt;&gt;"",VLOOKUP(B259,iscritti_16674!$A$2:$G$17,3,FALSE),"")</f>
        <v>0</v>
      </c>
      <c r="F259" s="1">
        <f>IF(E259&lt;&gt;"",VLOOKUP(E259,'16674'!$AG$3:'16674'!$AH$12,2,FALSE),"")</f>
        <v>0</v>
      </c>
      <c r="G259" s="1">
        <f>COUNTA('16674'!$H$259:'16674'!$K$259)</f>
        <v>0</v>
      </c>
      <c r="H259" s="8"/>
      <c r="I259" s="8"/>
      <c r="J259" s="8"/>
      <c r="K259" s="8"/>
      <c r="L259" s="9">
        <f>IF('16674'!$G$259&lt;&gt;0,'16674'!$M$259/'16674'!$G$259,"")</f>
        <v>0</v>
      </c>
      <c r="M259" s="1">
        <f>SUM('16674'!$H$259:'16674'!$K$259)</f>
        <v>0</v>
      </c>
      <c r="N259" s="7"/>
      <c r="O259" s="7"/>
      <c r="P259" s="1">
        <f>SUM('16674'!$M$259:'16674'!$O$259)+'16674'!$AF$259</f>
        <v>0</v>
      </c>
      <c r="Q259" s="1">
        <f>SUM('16674'!$P$255:'16674'!$P$259)</f>
        <v>0</v>
      </c>
      <c r="R259" s="1">
        <v>50</v>
      </c>
      <c r="T259" s="7"/>
      <c r="U259" s="7"/>
      <c r="V259" s="7"/>
      <c r="AF259" s="1">
        <f>'16674'!$G$259*IF(E259&lt;&gt;"",'16674'!$F$259,0)</f>
        <v>0</v>
      </c>
    </row>
    <row r="260" spans="1:32" ht="12.75">
      <c r="A260" s="1">
        <v>51</v>
      </c>
      <c r="B260" s="7"/>
      <c r="C260" s="1">
        <f>IF(B260&lt;&gt;"",VLOOKUP(B260,iscritti_16674!$A$2:$G$17,4,FALSE),"")</f>
        <v>0</v>
      </c>
      <c r="D260" s="1">
        <f>IF(B260&lt;&gt;"",VLOOKUP(B260,iscritti_16674!$A$2:$G$17,2,FALSE),"")</f>
        <v>0</v>
      </c>
      <c r="E260" s="1">
        <f>IF(B260&lt;&gt;"",VLOOKUP(B260,iscritti_16674!$A$2:$G$17,3,FALSE),"")</f>
        <v>0</v>
      </c>
      <c r="F260" s="1">
        <f>IF(E260&lt;&gt;"",VLOOKUP(E260,'16674'!$AG$3:'16674'!$AH$12,2,FALSE),"")</f>
        <v>0</v>
      </c>
      <c r="G260" s="1">
        <f>COUNTA('16674'!$H$260:'16674'!$K$260)</f>
        <v>0</v>
      </c>
      <c r="H260" s="8"/>
      <c r="I260" s="8"/>
      <c r="J260" s="8"/>
      <c r="K260" s="8"/>
      <c r="L260" s="9">
        <f>IF('16674'!$G$260&lt;&gt;0,'16674'!$M$260/'16674'!$G$260,"")</f>
        <v>0</v>
      </c>
      <c r="M260" s="1">
        <f>SUM('16674'!$H$260:'16674'!$K$260)</f>
        <v>0</v>
      </c>
      <c r="N260" s="7"/>
      <c r="O260" s="7"/>
      <c r="P260" s="1">
        <f>SUM('16674'!$M$260:'16674'!$O$260)+'16674'!$AF$260</f>
        <v>0</v>
      </c>
      <c r="Q260" s="1">
        <f>SUM('16674'!$P$260:'16674'!$P$264)</f>
        <v>0</v>
      </c>
      <c r="R260" s="1">
        <v>51</v>
      </c>
      <c r="S260" s="1">
        <f>SUM('16674'!$P$260:'16674'!$P$264)</f>
        <v>0</v>
      </c>
      <c r="T260" s="7"/>
      <c r="U260" s="7"/>
      <c r="V260" s="7"/>
      <c r="AF260" s="1">
        <f>'16674'!$G$260*IF(E260&lt;&gt;"",'16674'!$F$260,0)</f>
        <v>0</v>
      </c>
    </row>
    <row r="261" spans="2:32" ht="12.75">
      <c r="B261" s="7"/>
      <c r="C261" s="1">
        <f>IF(B261&lt;&gt;"",VLOOKUP(B261,iscritti_16674!$A$2:$G$17,4,FALSE),"")</f>
        <v>0</v>
      </c>
      <c r="D261" s="1">
        <f>IF(B261&lt;&gt;"",VLOOKUP(B261,iscritti_16674!$A$2:$G$17,2,FALSE),"")</f>
        <v>0</v>
      </c>
      <c r="E261" s="1">
        <f>IF(B261&lt;&gt;"",VLOOKUP(B261,iscritti_16674!$A$2:$G$17,3,FALSE),"")</f>
        <v>0</v>
      </c>
      <c r="F261" s="1">
        <f>IF(E261&lt;&gt;"",VLOOKUP(E261,'16674'!$AG$3:'16674'!$AH$12,2,FALSE),"")</f>
        <v>0</v>
      </c>
      <c r="G261" s="1">
        <f>COUNTA('16674'!$H$261:'16674'!$K$261)</f>
        <v>0</v>
      </c>
      <c r="H261" s="8"/>
      <c r="I261" s="8"/>
      <c r="J261" s="8"/>
      <c r="K261" s="8"/>
      <c r="L261" s="9">
        <f>IF('16674'!$G$261&lt;&gt;0,'16674'!$M$261/'16674'!$G$261,"")</f>
        <v>0</v>
      </c>
      <c r="M261" s="1">
        <f>SUM('16674'!$H$261:'16674'!$K$261)</f>
        <v>0</v>
      </c>
      <c r="N261" s="7"/>
      <c r="O261" s="7"/>
      <c r="P261" s="1">
        <f>SUM('16674'!$M$261:'16674'!$O$261)+'16674'!$AF$261</f>
        <v>0</v>
      </c>
      <c r="Q261" s="1">
        <f>SUM('16674'!$P$260:'16674'!$P$264)</f>
        <v>0</v>
      </c>
      <c r="R261" s="1">
        <v>51</v>
      </c>
      <c r="T261" s="7"/>
      <c r="U261" s="7"/>
      <c r="V261" s="7"/>
      <c r="AF261" s="1">
        <f>'16674'!$G$261*IF(E261&lt;&gt;"",'16674'!$F$261,0)</f>
        <v>0</v>
      </c>
    </row>
    <row r="262" spans="2:32" ht="12.75">
      <c r="B262" s="7"/>
      <c r="C262" s="1">
        <f>IF(B262&lt;&gt;"",VLOOKUP(B262,iscritti_16674!$A$2:$G$17,4,FALSE),"")</f>
        <v>0</v>
      </c>
      <c r="D262" s="1">
        <f>IF(B262&lt;&gt;"",VLOOKUP(B262,iscritti_16674!$A$2:$G$17,2,FALSE),"")</f>
        <v>0</v>
      </c>
      <c r="E262" s="1">
        <f>IF(B262&lt;&gt;"",VLOOKUP(B262,iscritti_16674!$A$2:$G$17,3,FALSE),"")</f>
        <v>0</v>
      </c>
      <c r="F262" s="1">
        <f>IF(E262&lt;&gt;"",VLOOKUP(E262,'16674'!$AG$3:'16674'!$AH$12,2,FALSE),"")</f>
        <v>0</v>
      </c>
      <c r="G262" s="1">
        <f>COUNTA('16674'!$H$262:'16674'!$K$262)</f>
        <v>0</v>
      </c>
      <c r="H262" s="8"/>
      <c r="I262" s="8"/>
      <c r="J262" s="8"/>
      <c r="K262" s="8"/>
      <c r="L262" s="9">
        <f>IF('16674'!$G$262&lt;&gt;0,'16674'!$M$262/'16674'!$G$262,"")</f>
        <v>0</v>
      </c>
      <c r="M262" s="1">
        <f>SUM('16674'!$H$262:'16674'!$K$262)</f>
        <v>0</v>
      </c>
      <c r="N262" s="7"/>
      <c r="O262" s="7"/>
      <c r="P262" s="1">
        <f>SUM('16674'!$M$262:'16674'!$O$262)+'16674'!$AF$262</f>
        <v>0</v>
      </c>
      <c r="Q262" s="1">
        <f>SUM('16674'!$P$260:'16674'!$P$264)</f>
        <v>0</v>
      </c>
      <c r="R262" s="1">
        <v>51</v>
      </c>
      <c r="T262" s="7"/>
      <c r="U262" s="7"/>
      <c r="V262" s="7"/>
      <c r="AF262" s="1">
        <f>'16674'!$G$262*IF(E262&lt;&gt;"",'16674'!$F$262,0)</f>
        <v>0</v>
      </c>
    </row>
    <row r="263" spans="2:32" ht="12.75">
      <c r="B263" s="7"/>
      <c r="C263" s="1">
        <f>IF(B263&lt;&gt;"",VLOOKUP(B263,iscritti_16674!$A$2:$G$17,4,FALSE),"")</f>
        <v>0</v>
      </c>
      <c r="D263" s="1">
        <f>IF(B263&lt;&gt;"",VLOOKUP(B263,iscritti_16674!$A$2:$G$17,2,FALSE),"")</f>
        <v>0</v>
      </c>
      <c r="E263" s="1">
        <f>IF(B263&lt;&gt;"",VLOOKUP(B263,iscritti_16674!$A$2:$G$17,3,FALSE),"")</f>
        <v>0</v>
      </c>
      <c r="F263" s="1">
        <f>IF(E263&lt;&gt;"",VLOOKUP(E263,'16674'!$AG$3:'16674'!$AH$12,2,FALSE),"")</f>
        <v>0</v>
      </c>
      <c r="G263" s="1">
        <f>COUNTA('16674'!$H$263:'16674'!$K$263)</f>
        <v>0</v>
      </c>
      <c r="H263" s="8"/>
      <c r="I263" s="8"/>
      <c r="J263" s="8"/>
      <c r="K263" s="8"/>
      <c r="L263" s="9">
        <f>IF('16674'!$G$263&lt;&gt;0,'16674'!$M$263/'16674'!$G$263,"")</f>
        <v>0</v>
      </c>
      <c r="M263" s="1">
        <f>SUM('16674'!$H$263:'16674'!$K$263)</f>
        <v>0</v>
      </c>
      <c r="N263" s="7"/>
      <c r="O263" s="7"/>
      <c r="P263" s="1">
        <f>SUM('16674'!$M$263:'16674'!$O$263)+'16674'!$AF$263</f>
        <v>0</v>
      </c>
      <c r="Q263" s="1">
        <f>SUM('16674'!$P$260:'16674'!$P$264)</f>
        <v>0</v>
      </c>
      <c r="R263" s="1">
        <v>51</v>
      </c>
      <c r="T263" s="7"/>
      <c r="U263" s="7"/>
      <c r="V263" s="7"/>
      <c r="AF263" s="1">
        <f>'16674'!$G$263*IF(E263&lt;&gt;"",'16674'!$F$263,0)</f>
        <v>0</v>
      </c>
    </row>
    <row r="264" spans="2:32" ht="12.75">
      <c r="B264" s="7"/>
      <c r="C264" s="1">
        <f>IF(B264&lt;&gt;"",VLOOKUP(B264,iscritti_16674!$A$2:$G$17,4,FALSE),"")</f>
        <v>0</v>
      </c>
      <c r="D264" s="1">
        <f>IF(B264&lt;&gt;"",VLOOKUP(B264,iscritti_16674!$A$2:$G$17,2,FALSE),"")</f>
        <v>0</v>
      </c>
      <c r="E264" s="1">
        <f>IF(B264&lt;&gt;"",VLOOKUP(B264,iscritti_16674!$A$2:$G$17,3,FALSE),"")</f>
        <v>0</v>
      </c>
      <c r="F264" s="1">
        <f>IF(E264&lt;&gt;"",VLOOKUP(E264,'16674'!$AG$3:'16674'!$AH$12,2,FALSE),"")</f>
        <v>0</v>
      </c>
      <c r="G264" s="1">
        <f>COUNTA('16674'!$H$264:'16674'!$K$264)</f>
        <v>0</v>
      </c>
      <c r="H264" s="8"/>
      <c r="I264" s="8"/>
      <c r="J264" s="8"/>
      <c r="K264" s="8"/>
      <c r="L264" s="9">
        <f>IF('16674'!$G$264&lt;&gt;0,'16674'!$M$264/'16674'!$G$264,"")</f>
        <v>0</v>
      </c>
      <c r="M264" s="1">
        <f>SUM('16674'!$H$264:'16674'!$K$264)</f>
        <v>0</v>
      </c>
      <c r="N264" s="7"/>
      <c r="O264" s="7"/>
      <c r="P264" s="1">
        <f>SUM('16674'!$M$264:'16674'!$O$264)+'16674'!$AF$264</f>
        <v>0</v>
      </c>
      <c r="Q264" s="1">
        <f>SUM('16674'!$P$260:'16674'!$P$264)</f>
        <v>0</v>
      </c>
      <c r="R264" s="1">
        <v>51</v>
      </c>
      <c r="T264" s="7"/>
      <c r="U264" s="7"/>
      <c r="V264" s="7"/>
      <c r="AF264" s="1">
        <f>'16674'!$G$264*IF(E264&lt;&gt;"",'16674'!$F$264,0)</f>
        <v>0</v>
      </c>
    </row>
    <row r="265" spans="1:32" ht="12.75">
      <c r="A265" s="1">
        <v>52</v>
      </c>
      <c r="B265" s="7"/>
      <c r="C265" s="1">
        <f>IF(B265&lt;&gt;"",VLOOKUP(B265,iscritti_16674!$A$2:$G$17,4,FALSE),"")</f>
        <v>0</v>
      </c>
      <c r="D265" s="1">
        <f>IF(B265&lt;&gt;"",VLOOKUP(B265,iscritti_16674!$A$2:$G$17,2,FALSE),"")</f>
        <v>0</v>
      </c>
      <c r="E265" s="1">
        <f>IF(B265&lt;&gt;"",VLOOKUP(B265,iscritti_16674!$A$2:$G$17,3,FALSE),"")</f>
        <v>0</v>
      </c>
      <c r="F265" s="1">
        <f>IF(E265&lt;&gt;"",VLOOKUP(E265,'16674'!$AG$3:'16674'!$AH$12,2,FALSE),"")</f>
        <v>0</v>
      </c>
      <c r="G265" s="1">
        <f>COUNTA('16674'!$H$265:'16674'!$K$265)</f>
        <v>0</v>
      </c>
      <c r="H265" s="8"/>
      <c r="I265" s="8"/>
      <c r="J265" s="8"/>
      <c r="K265" s="8"/>
      <c r="L265" s="9">
        <f>IF('16674'!$G$265&lt;&gt;0,'16674'!$M$265/'16674'!$G$265,"")</f>
        <v>0</v>
      </c>
      <c r="M265" s="1">
        <f>SUM('16674'!$H$265:'16674'!$K$265)</f>
        <v>0</v>
      </c>
      <c r="N265" s="7"/>
      <c r="O265" s="7"/>
      <c r="P265" s="1">
        <f>SUM('16674'!$M$265:'16674'!$O$265)+'16674'!$AF$265</f>
        <v>0</v>
      </c>
      <c r="Q265" s="1">
        <f>SUM('16674'!$P$265:'16674'!$P$269)</f>
        <v>0</v>
      </c>
      <c r="R265" s="1">
        <v>52</v>
      </c>
      <c r="S265" s="1">
        <f>SUM('16674'!$P$265:'16674'!$P$269)</f>
        <v>0</v>
      </c>
      <c r="T265" s="7"/>
      <c r="U265" s="7"/>
      <c r="V265" s="7"/>
      <c r="AF265" s="1">
        <f>'16674'!$G$265*IF(E265&lt;&gt;"",'16674'!$F$265,0)</f>
        <v>0</v>
      </c>
    </row>
    <row r="266" spans="2:32" ht="12.75">
      <c r="B266" s="7"/>
      <c r="C266" s="1">
        <f>IF(B266&lt;&gt;"",VLOOKUP(B266,iscritti_16674!$A$2:$G$17,4,FALSE),"")</f>
        <v>0</v>
      </c>
      <c r="D266" s="1">
        <f>IF(B266&lt;&gt;"",VLOOKUP(B266,iscritti_16674!$A$2:$G$17,2,FALSE),"")</f>
        <v>0</v>
      </c>
      <c r="E266" s="1">
        <f>IF(B266&lt;&gt;"",VLOOKUP(B266,iscritti_16674!$A$2:$G$17,3,FALSE),"")</f>
        <v>0</v>
      </c>
      <c r="F266" s="1">
        <f>IF(E266&lt;&gt;"",VLOOKUP(E266,'16674'!$AG$3:'16674'!$AH$12,2,FALSE),"")</f>
        <v>0</v>
      </c>
      <c r="G266" s="1">
        <f>COUNTA('16674'!$H$266:'16674'!$K$266)</f>
        <v>0</v>
      </c>
      <c r="H266" s="8"/>
      <c r="I266" s="8"/>
      <c r="J266" s="8"/>
      <c r="K266" s="8"/>
      <c r="L266" s="9">
        <f>IF('16674'!$G$266&lt;&gt;0,'16674'!$M$266/'16674'!$G$266,"")</f>
        <v>0</v>
      </c>
      <c r="M266" s="1">
        <f>SUM('16674'!$H$266:'16674'!$K$266)</f>
        <v>0</v>
      </c>
      <c r="N266" s="7"/>
      <c r="O266" s="7"/>
      <c r="P266" s="1">
        <f>SUM('16674'!$M$266:'16674'!$O$266)+'16674'!$AF$266</f>
        <v>0</v>
      </c>
      <c r="Q266" s="1">
        <f>SUM('16674'!$P$265:'16674'!$P$269)</f>
        <v>0</v>
      </c>
      <c r="R266" s="1">
        <v>52</v>
      </c>
      <c r="T266" s="7"/>
      <c r="U266" s="7"/>
      <c r="V266" s="7"/>
      <c r="AF266" s="1">
        <f>'16674'!$G$266*IF(E266&lt;&gt;"",'16674'!$F$266,0)</f>
        <v>0</v>
      </c>
    </row>
    <row r="267" spans="2:32" ht="12.75">
      <c r="B267" s="7"/>
      <c r="C267" s="1">
        <f>IF(B267&lt;&gt;"",VLOOKUP(B267,iscritti_16674!$A$2:$G$17,4,FALSE),"")</f>
        <v>0</v>
      </c>
      <c r="D267" s="1">
        <f>IF(B267&lt;&gt;"",VLOOKUP(B267,iscritti_16674!$A$2:$G$17,2,FALSE),"")</f>
        <v>0</v>
      </c>
      <c r="E267" s="1">
        <f>IF(B267&lt;&gt;"",VLOOKUP(B267,iscritti_16674!$A$2:$G$17,3,FALSE),"")</f>
        <v>0</v>
      </c>
      <c r="F267" s="1">
        <f>IF(E267&lt;&gt;"",VLOOKUP(E267,'16674'!$AG$3:'16674'!$AH$12,2,FALSE),"")</f>
        <v>0</v>
      </c>
      <c r="G267" s="1">
        <f>COUNTA('16674'!$H$267:'16674'!$K$267)</f>
        <v>0</v>
      </c>
      <c r="H267" s="8"/>
      <c r="I267" s="8"/>
      <c r="J267" s="8"/>
      <c r="K267" s="8"/>
      <c r="L267" s="9">
        <f>IF('16674'!$G$267&lt;&gt;0,'16674'!$M$267/'16674'!$G$267,"")</f>
        <v>0</v>
      </c>
      <c r="M267" s="1">
        <f>SUM('16674'!$H$267:'16674'!$K$267)</f>
        <v>0</v>
      </c>
      <c r="N267" s="7"/>
      <c r="O267" s="7"/>
      <c r="P267" s="1">
        <f>SUM('16674'!$M$267:'16674'!$O$267)+'16674'!$AF$267</f>
        <v>0</v>
      </c>
      <c r="Q267" s="1">
        <f>SUM('16674'!$P$265:'16674'!$P$269)</f>
        <v>0</v>
      </c>
      <c r="R267" s="1">
        <v>52</v>
      </c>
      <c r="T267" s="7"/>
      <c r="U267" s="7"/>
      <c r="V267" s="7"/>
      <c r="AF267" s="1">
        <f>'16674'!$G$267*IF(E267&lt;&gt;"",'16674'!$F$267,0)</f>
        <v>0</v>
      </c>
    </row>
    <row r="268" spans="2:32" ht="12.75">
      <c r="B268" s="7"/>
      <c r="C268" s="1">
        <f>IF(B268&lt;&gt;"",VLOOKUP(B268,iscritti_16674!$A$2:$G$17,4,FALSE),"")</f>
        <v>0</v>
      </c>
      <c r="D268" s="1">
        <f>IF(B268&lt;&gt;"",VLOOKUP(B268,iscritti_16674!$A$2:$G$17,2,FALSE),"")</f>
        <v>0</v>
      </c>
      <c r="E268" s="1">
        <f>IF(B268&lt;&gt;"",VLOOKUP(B268,iscritti_16674!$A$2:$G$17,3,FALSE),"")</f>
        <v>0</v>
      </c>
      <c r="F268" s="1">
        <f>IF(E268&lt;&gt;"",VLOOKUP(E268,'16674'!$AG$3:'16674'!$AH$12,2,FALSE),"")</f>
        <v>0</v>
      </c>
      <c r="G268" s="1">
        <f>COUNTA('16674'!$H$268:'16674'!$K$268)</f>
        <v>0</v>
      </c>
      <c r="H268" s="8"/>
      <c r="I268" s="8"/>
      <c r="J268" s="8"/>
      <c r="K268" s="8"/>
      <c r="L268" s="9">
        <f>IF('16674'!$G$268&lt;&gt;0,'16674'!$M$268/'16674'!$G$268,"")</f>
        <v>0</v>
      </c>
      <c r="M268" s="1">
        <f>SUM('16674'!$H$268:'16674'!$K$268)</f>
        <v>0</v>
      </c>
      <c r="N268" s="7"/>
      <c r="O268" s="7"/>
      <c r="P268" s="1">
        <f>SUM('16674'!$M$268:'16674'!$O$268)+'16674'!$AF$268</f>
        <v>0</v>
      </c>
      <c r="Q268" s="1">
        <f>SUM('16674'!$P$265:'16674'!$P$269)</f>
        <v>0</v>
      </c>
      <c r="R268" s="1">
        <v>52</v>
      </c>
      <c r="T268" s="7"/>
      <c r="U268" s="7"/>
      <c r="V268" s="7"/>
      <c r="AF268" s="1">
        <f>'16674'!$G$268*IF(E268&lt;&gt;"",'16674'!$F$268,0)</f>
        <v>0</v>
      </c>
    </row>
    <row r="269" spans="2:32" ht="12.75">
      <c r="B269" s="7"/>
      <c r="C269" s="1">
        <f>IF(B269&lt;&gt;"",VLOOKUP(B269,iscritti_16674!$A$2:$G$17,4,FALSE),"")</f>
        <v>0</v>
      </c>
      <c r="D269" s="1">
        <f>IF(B269&lt;&gt;"",VLOOKUP(B269,iscritti_16674!$A$2:$G$17,2,FALSE),"")</f>
        <v>0</v>
      </c>
      <c r="E269" s="1">
        <f>IF(B269&lt;&gt;"",VLOOKUP(B269,iscritti_16674!$A$2:$G$17,3,FALSE),"")</f>
        <v>0</v>
      </c>
      <c r="F269" s="1">
        <f>IF(E269&lt;&gt;"",VLOOKUP(E269,'16674'!$AG$3:'16674'!$AH$12,2,FALSE),"")</f>
        <v>0</v>
      </c>
      <c r="G269" s="1">
        <f>COUNTA('16674'!$H$269:'16674'!$K$269)</f>
        <v>0</v>
      </c>
      <c r="H269" s="8"/>
      <c r="I269" s="8"/>
      <c r="J269" s="8"/>
      <c r="K269" s="8"/>
      <c r="L269" s="9">
        <f>IF('16674'!$G$269&lt;&gt;0,'16674'!$M$269/'16674'!$G$269,"")</f>
        <v>0</v>
      </c>
      <c r="M269" s="1">
        <f>SUM('16674'!$H$269:'16674'!$K$269)</f>
        <v>0</v>
      </c>
      <c r="N269" s="7"/>
      <c r="O269" s="7"/>
      <c r="P269" s="1">
        <f>SUM('16674'!$M$269:'16674'!$O$269)+'16674'!$AF$269</f>
        <v>0</v>
      </c>
      <c r="Q269" s="1">
        <f>SUM('16674'!$P$265:'16674'!$P$269)</f>
        <v>0</v>
      </c>
      <c r="R269" s="1">
        <v>52</v>
      </c>
      <c r="T269" s="7"/>
      <c r="U269" s="7"/>
      <c r="V269" s="7"/>
      <c r="AF269" s="1">
        <f>'16674'!$G$269*IF(E269&lt;&gt;"",'16674'!$F$269,0)</f>
        <v>0</v>
      </c>
    </row>
    <row r="270" spans="1:32" ht="12.75">
      <c r="A270" s="1">
        <v>53</v>
      </c>
      <c r="B270" s="7"/>
      <c r="C270" s="1">
        <f>IF(B270&lt;&gt;"",VLOOKUP(B270,iscritti_16674!$A$2:$G$17,4,FALSE),"")</f>
        <v>0</v>
      </c>
      <c r="D270" s="1">
        <f>IF(B270&lt;&gt;"",VLOOKUP(B270,iscritti_16674!$A$2:$G$17,2,FALSE),"")</f>
        <v>0</v>
      </c>
      <c r="E270" s="1">
        <f>IF(B270&lt;&gt;"",VLOOKUP(B270,iscritti_16674!$A$2:$G$17,3,FALSE),"")</f>
        <v>0</v>
      </c>
      <c r="F270" s="1">
        <f>IF(E270&lt;&gt;"",VLOOKUP(E270,'16674'!$AG$3:'16674'!$AH$12,2,FALSE),"")</f>
        <v>0</v>
      </c>
      <c r="G270" s="1">
        <f>COUNTA('16674'!$H$270:'16674'!$K$270)</f>
        <v>0</v>
      </c>
      <c r="H270" s="8"/>
      <c r="I270" s="8"/>
      <c r="J270" s="8"/>
      <c r="K270" s="8"/>
      <c r="L270" s="9">
        <f>IF('16674'!$G$270&lt;&gt;0,'16674'!$M$270/'16674'!$G$270,"")</f>
        <v>0</v>
      </c>
      <c r="M270" s="1">
        <f>SUM('16674'!$H$270:'16674'!$K$270)</f>
        <v>0</v>
      </c>
      <c r="N270" s="7"/>
      <c r="O270" s="7"/>
      <c r="P270" s="1">
        <f>SUM('16674'!$M$270:'16674'!$O$270)+'16674'!$AF$270</f>
        <v>0</v>
      </c>
      <c r="Q270" s="1">
        <f>SUM('16674'!$P$270:'16674'!$P$274)</f>
        <v>0</v>
      </c>
      <c r="R270" s="1">
        <v>53</v>
      </c>
      <c r="S270" s="1">
        <f>SUM('16674'!$P$270:'16674'!$P$274)</f>
        <v>0</v>
      </c>
      <c r="T270" s="7"/>
      <c r="U270" s="7"/>
      <c r="V270" s="7"/>
      <c r="AF270" s="1">
        <f>'16674'!$G$270*IF(E270&lt;&gt;"",'16674'!$F$270,0)</f>
        <v>0</v>
      </c>
    </row>
    <row r="271" spans="2:32" ht="12.75">
      <c r="B271" s="7"/>
      <c r="C271" s="1">
        <f>IF(B271&lt;&gt;"",VLOOKUP(B271,iscritti_16674!$A$2:$G$17,4,FALSE),"")</f>
        <v>0</v>
      </c>
      <c r="D271" s="1">
        <f>IF(B271&lt;&gt;"",VLOOKUP(B271,iscritti_16674!$A$2:$G$17,2,FALSE),"")</f>
        <v>0</v>
      </c>
      <c r="E271" s="1">
        <f>IF(B271&lt;&gt;"",VLOOKUP(B271,iscritti_16674!$A$2:$G$17,3,FALSE),"")</f>
        <v>0</v>
      </c>
      <c r="F271" s="1">
        <f>IF(E271&lt;&gt;"",VLOOKUP(E271,'16674'!$AG$3:'16674'!$AH$12,2,FALSE),"")</f>
        <v>0</v>
      </c>
      <c r="G271" s="1">
        <f>COUNTA('16674'!$H$271:'16674'!$K$271)</f>
        <v>0</v>
      </c>
      <c r="H271" s="8"/>
      <c r="I271" s="8"/>
      <c r="J271" s="8"/>
      <c r="K271" s="8"/>
      <c r="L271" s="9">
        <f>IF('16674'!$G$271&lt;&gt;0,'16674'!$M$271/'16674'!$G$271,"")</f>
        <v>0</v>
      </c>
      <c r="M271" s="1">
        <f>SUM('16674'!$H$271:'16674'!$K$271)</f>
        <v>0</v>
      </c>
      <c r="N271" s="7"/>
      <c r="O271" s="7"/>
      <c r="P271" s="1">
        <f>SUM('16674'!$M$271:'16674'!$O$271)+'16674'!$AF$271</f>
        <v>0</v>
      </c>
      <c r="Q271" s="1">
        <f>SUM('16674'!$P$270:'16674'!$P$274)</f>
        <v>0</v>
      </c>
      <c r="R271" s="1">
        <v>53</v>
      </c>
      <c r="T271" s="7"/>
      <c r="U271" s="7"/>
      <c r="V271" s="7"/>
      <c r="AF271" s="1">
        <f>'16674'!$G$271*IF(E271&lt;&gt;"",'16674'!$F$271,0)</f>
        <v>0</v>
      </c>
    </row>
    <row r="272" spans="2:32" ht="12.75">
      <c r="B272" s="7"/>
      <c r="C272" s="1">
        <f>IF(B272&lt;&gt;"",VLOOKUP(B272,iscritti_16674!$A$2:$G$17,4,FALSE),"")</f>
        <v>0</v>
      </c>
      <c r="D272" s="1">
        <f>IF(B272&lt;&gt;"",VLOOKUP(B272,iscritti_16674!$A$2:$G$17,2,FALSE),"")</f>
        <v>0</v>
      </c>
      <c r="E272" s="1">
        <f>IF(B272&lt;&gt;"",VLOOKUP(B272,iscritti_16674!$A$2:$G$17,3,FALSE),"")</f>
        <v>0</v>
      </c>
      <c r="F272" s="1">
        <f>IF(E272&lt;&gt;"",VLOOKUP(E272,'16674'!$AG$3:'16674'!$AH$12,2,FALSE),"")</f>
        <v>0</v>
      </c>
      <c r="G272" s="1">
        <f>COUNTA('16674'!$H$272:'16674'!$K$272)</f>
        <v>0</v>
      </c>
      <c r="H272" s="8"/>
      <c r="I272" s="8"/>
      <c r="J272" s="8"/>
      <c r="K272" s="8"/>
      <c r="L272" s="9">
        <f>IF('16674'!$G$272&lt;&gt;0,'16674'!$M$272/'16674'!$G$272,"")</f>
        <v>0</v>
      </c>
      <c r="M272" s="1">
        <f>SUM('16674'!$H$272:'16674'!$K$272)</f>
        <v>0</v>
      </c>
      <c r="N272" s="7"/>
      <c r="O272" s="7"/>
      <c r="P272" s="1">
        <f>SUM('16674'!$M$272:'16674'!$O$272)+'16674'!$AF$272</f>
        <v>0</v>
      </c>
      <c r="Q272" s="1">
        <f>SUM('16674'!$P$270:'16674'!$P$274)</f>
        <v>0</v>
      </c>
      <c r="R272" s="1">
        <v>53</v>
      </c>
      <c r="T272" s="7"/>
      <c r="U272" s="7"/>
      <c r="V272" s="7"/>
      <c r="AF272" s="1">
        <f>'16674'!$G$272*IF(E272&lt;&gt;"",'16674'!$F$272,0)</f>
        <v>0</v>
      </c>
    </row>
    <row r="273" spans="2:32" ht="12.75">
      <c r="B273" s="7"/>
      <c r="C273" s="1">
        <f>IF(B273&lt;&gt;"",VLOOKUP(B273,iscritti_16674!$A$2:$G$17,4,FALSE),"")</f>
        <v>0</v>
      </c>
      <c r="D273" s="1">
        <f>IF(B273&lt;&gt;"",VLOOKUP(B273,iscritti_16674!$A$2:$G$17,2,FALSE),"")</f>
        <v>0</v>
      </c>
      <c r="E273" s="1">
        <f>IF(B273&lt;&gt;"",VLOOKUP(B273,iscritti_16674!$A$2:$G$17,3,FALSE),"")</f>
        <v>0</v>
      </c>
      <c r="F273" s="1">
        <f>IF(E273&lt;&gt;"",VLOOKUP(E273,'16674'!$AG$3:'16674'!$AH$12,2,FALSE),"")</f>
        <v>0</v>
      </c>
      <c r="G273" s="1">
        <f>COUNTA('16674'!$H$273:'16674'!$K$273)</f>
        <v>0</v>
      </c>
      <c r="H273" s="8"/>
      <c r="I273" s="8"/>
      <c r="J273" s="8"/>
      <c r="K273" s="8"/>
      <c r="L273" s="9">
        <f>IF('16674'!$G$273&lt;&gt;0,'16674'!$M$273/'16674'!$G$273,"")</f>
        <v>0</v>
      </c>
      <c r="M273" s="1">
        <f>SUM('16674'!$H$273:'16674'!$K$273)</f>
        <v>0</v>
      </c>
      <c r="N273" s="7"/>
      <c r="O273" s="7"/>
      <c r="P273" s="1">
        <f>SUM('16674'!$M$273:'16674'!$O$273)+'16674'!$AF$273</f>
        <v>0</v>
      </c>
      <c r="Q273" s="1">
        <f>SUM('16674'!$P$270:'16674'!$P$274)</f>
        <v>0</v>
      </c>
      <c r="R273" s="1">
        <v>53</v>
      </c>
      <c r="T273" s="7"/>
      <c r="U273" s="7"/>
      <c r="V273" s="7"/>
      <c r="AF273" s="1">
        <f>'16674'!$G$273*IF(E273&lt;&gt;"",'16674'!$F$273,0)</f>
        <v>0</v>
      </c>
    </row>
    <row r="274" spans="2:32" ht="12.75">
      <c r="B274" s="7"/>
      <c r="C274" s="1">
        <f>IF(B274&lt;&gt;"",VLOOKUP(B274,iscritti_16674!$A$2:$G$17,4,FALSE),"")</f>
        <v>0</v>
      </c>
      <c r="D274" s="1">
        <f>IF(B274&lt;&gt;"",VLOOKUP(B274,iscritti_16674!$A$2:$G$17,2,FALSE),"")</f>
        <v>0</v>
      </c>
      <c r="E274" s="1">
        <f>IF(B274&lt;&gt;"",VLOOKUP(B274,iscritti_16674!$A$2:$G$17,3,FALSE),"")</f>
        <v>0</v>
      </c>
      <c r="F274" s="1">
        <f>IF(E274&lt;&gt;"",VLOOKUP(E274,'16674'!$AG$3:'16674'!$AH$12,2,FALSE),"")</f>
        <v>0</v>
      </c>
      <c r="G274" s="1">
        <f>COUNTA('16674'!$H$274:'16674'!$K$274)</f>
        <v>0</v>
      </c>
      <c r="H274" s="8"/>
      <c r="I274" s="8"/>
      <c r="J274" s="8"/>
      <c r="K274" s="8"/>
      <c r="L274" s="9">
        <f>IF('16674'!$G$274&lt;&gt;0,'16674'!$M$274/'16674'!$G$274,"")</f>
        <v>0</v>
      </c>
      <c r="M274" s="1">
        <f>SUM('16674'!$H$274:'16674'!$K$274)</f>
        <v>0</v>
      </c>
      <c r="N274" s="7"/>
      <c r="O274" s="7"/>
      <c r="P274" s="1">
        <f>SUM('16674'!$M$274:'16674'!$O$274)+'16674'!$AF$274</f>
        <v>0</v>
      </c>
      <c r="Q274" s="1">
        <f>SUM('16674'!$P$270:'16674'!$P$274)</f>
        <v>0</v>
      </c>
      <c r="R274" s="1">
        <v>53</v>
      </c>
      <c r="T274" s="7"/>
      <c r="U274" s="7"/>
      <c r="V274" s="7"/>
      <c r="AF274" s="1">
        <f>'16674'!$G$274*IF(E274&lt;&gt;"",'16674'!$F$274,0)</f>
        <v>0</v>
      </c>
    </row>
    <row r="275" spans="1:32" ht="12.75">
      <c r="A275" s="1">
        <v>54</v>
      </c>
      <c r="B275" s="7"/>
      <c r="C275" s="1">
        <f>IF(B275&lt;&gt;"",VLOOKUP(B275,iscritti_16674!$A$2:$G$17,4,FALSE),"")</f>
        <v>0</v>
      </c>
      <c r="D275" s="1">
        <f>IF(B275&lt;&gt;"",VLOOKUP(B275,iscritti_16674!$A$2:$G$17,2,FALSE),"")</f>
        <v>0</v>
      </c>
      <c r="E275" s="1">
        <f>IF(B275&lt;&gt;"",VLOOKUP(B275,iscritti_16674!$A$2:$G$17,3,FALSE),"")</f>
        <v>0</v>
      </c>
      <c r="F275" s="1">
        <f>IF(E275&lt;&gt;"",VLOOKUP(E275,'16674'!$AG$3:'16674'!$AH$12,2,FALSE),"")</f>
        <v>0</v>
      </c>
      <c r="G275" s="1">
        <f>COUNTA('16674'!$H$275:'16674'!$K$275)</f>
        <v>0</v>
      </c>
      <c r="H275" s="8"/>
      <c r="I275" s="8"/>
      <c r="J275" s="8"/>
      <c r="K275" s="8"/>
      <c r="L275" s="9">
        <f>IF('16674'!$G$275&lt;&gt;0,'16674'!$M$275/'16674'!$G$275,"")</f>
        <v>0</v>
      </c>
      <c r="M275" s="1">
        <f>SUM('16674'!$H$275:'16674'!$K$275)</f>
        <v>0</v>
      </c>
      <c r="N275" s="7"/>
      <c r="O275" s="7"/>
      <c r="P275" s="1">
        <f>SUM('16674'!$M$275:'16674'!$O$275)+'16674'!$AF$275</f>
        <v>0</v>
      </c>
      <c r="Q275" s="1">
        <f>SUM('16674'!$P$275:'16674'!$P$279)</f>
        <v>0</v>
      </c>
      <c r="R275" s="1">
        <v>54</v>
      </c>
      <c r="S275" s="1">
        <f>SUM('16674'!$P$275:'16674'!$P$279)</f>
        <v>0</v>
      </c>
      <c r="T275" s="7"/>
      <c r="U275" s="7"/>
      <c r="V275" s="7"/>
      <c r="AF275" s="1">
        <f>'16674'!$G$275*IF(E275&lt;&gt;"",'16674'!$F$275,0)</f>
        <v>0</v>
      </c>
    </row>
    <row r="276" spans="2:32" ht="12.75">
      <c r="B276" s="7"/>
      <c r="C276" s="1">
        <f>IF(B276&lt;&gt;"",VLOOKUP(B276,iscritti_16674!$A$2:$G$17,4,FALSE),"")</f>
        <v>0</v>
      </c>
      <c r="D276" s="1">
        <f>IF(B276&lt;&gt;"",VLOOKUP(B276,iscritti_16674!$A$2:$G$17,2,FALSE),"")</f>
        <v>0</v>
      </c>
      <c r="E276" s="1">
        <f>IF(B276&lt;&gt;"",VLOOKUP(B276,iscritti_16674!$A$2:$G$17,3,FALSE),"")</f>
        <v>0</v>
      </c>
      <c r="F276" s="1">
        <f>IF(E276&lt;&gt;"",VLOOKUP(E276,'16674'!$AG$3:'16674'!$AH$12,2,FALSE),"")</f>
        <v>0</v>
      </c>
      <c r="G276" s="1">
        <f>COUNTA('16674'!$H$276:'16674'!$K$276)</f>
        <v>0</v>
      </c>
      <c r="H276" s="8"/>
      <c r="I276" s="8"/>
      <c r="J276" s="8"/>
      <c r="K276" s="8"/>
      <c r="L276" s="9">
        <f>IF('16674'!$G$276&lt;&gt;0,'16674'!$M$276/'16674'!$G$276,"")</f>
        <v>0</v>
      </c>
      <c r="M276" s="1">
        <f>SUM('16674'!$H$276:'16674'!$K$276)</f>
        <v>0</v>
      </c>
      <c r="N276" s="7"/>
      <c r="O276" s="7"/>
      <c r="P276" s="1">
        <f>SUM('16674'!$M$276:'16674'!$O$276)+'16674'!$AF$276</f>
        <v>0</v>
      </c>
      <c r="Q276" s="1">
        <f>SUM('16674'!$P$275:'16674'!$P$279)</f>
        <v>0</v>
      </c>
      <c r="R276" s="1">
        <v>54</v>
      </c>
      <c r="T276" s="7"/>
      <c r="U276" s="7"/>
      <c r="V276" s="7"/>
      <c r="AF276" s="1">
        <f>'16674'!$G$276*IF(E276&lt;&gt;"",'16674'!$F$276,0)</f>
        <v>0</v>
      </c>
    </row>
    <row r="277" spans="2:32" ht="12.75">
      <c r="B277" s="7"/>
      <c r="C277" s="1">
        <f>IF(B277&lt;&gt;"",VLOOKUP(B277,iscritti_16674!$A$2:$G$17,4,FALSE),"")</f>
        <v>0</v>
      </c>
      <c r="D277" s="1">
        <f>IF(B277&lt;&gt;"",VLOOKUP(B277,iscritti_16674!$A$2:$G$17,2,FALSE),"")</f>
        <v>0</v>
      </c>
      <c r="E277" s="1">
        <f>IF(B277&lt;&gt;"",VLOOKUP(B277,iscritti_16674!$A$2:$G$17,3,FALSE),"")</f>
        <v>0</v>
      </c>
      <c r="F277" s="1">
        <f>IF(E277&lt;&gt;"",VLOOKUP(E277,'16674'!$AG$3:'16674'!$AH$12,2,FALSE),"")</f>
        <v>0</v>
      </c>
      <c r="G277" s="1">
        <f>COUNTA('16674'!$H$277:'16674'!$K$277)</f>
        <v>0</v>
      </c>
      <c r="H277" s="8"/>
      <c r="I277" s="8"/>
      <c r="J277" s="8"/>
      <c r="K277" s="8"/>
      <c r="L277" s="9">
        <f>IF('16674'!$G$277&lt;&gt;0,'16674'!$M$277/'16674'!$G$277,"")</f>
        <v>0</v>
      </c>
      <c r="M277" s="1">
        <f>SUM('16674'!$H$277:'16674'!$K$277)</f>
        <v>0</v>
      </c>
      <c r="N277" s="7"/>
      <c r="O277" s="7"/>
      <c r="P277" s="1">
        <f>SUM('16674'!$M$277:'16674'!$O$277)+'16674'!$AF$277</f>
        <v>0</v>
      </c>
      <c r="Q277" s="1">
        <f>SUM('16674'!$P$275:'16674'!$P$279)</f>
        <v>0</v>
      </c>
      <c r="R277" s="1">
        <v>54</v>
      </c>
      <c r="T277" s="7"/>
      <c r="U277" s="7"/>
      <c r="V277" s="7"/>
      <c r="AF277" s="1">
        <f>'16674'!$G$277*IF(E277&lt;&gt;"",'16674'!$F$277,0)</f>
        <v>0</v>
      </c>
    </row>
    <row r="278" spans="2:32" ht="12.75">
      <c r="B278" s="7"/>
      <c r="C278" s="1">
        <f>IF(B278&lt;&gt;"",VLOOKUP(B278,iscritti_16674!$A$2:$G$17,4,FALSE),"")</f>
        <v>0</v>
      </c>
      <c r="D278" s="1">
        <f>IF(B278&lt;&gt;"",VLOOKUP(B278,iscritti_16674!$A$2:$G$17,2,FALSE),"")</f>
        <v>0</v>
      </c>
      <c r="E278" s="1">
        <f>IF(B278&lt;&gt;"",VLOOKUP(B278,iscritti_16674!$A$2:$G$17,3,FALSE),"")</f>
        <v>0</v>
      </c>
      <c r="F278" s="1">
        <f>IF(E278&lt;&gt;"",VLOOKUP(E278,'16674'!$AG$3:'16674'!$AH$12,2,FALSE),"")</f>
        <v>0</v>
      </c>
      <c r="G278" s="1">
        <f>COUNTA('16674'!$H$278:'16674'!$K$278)</f>
        <v>0</v>
      </c>
      <c r="H278" s="8"/>
      <c r="I278" s="8"/>
      <c r="J278" s="8"/>
      <c r="K278" s="8"/>
      <c r="L278" s="9">
        <f>IF('16674'!$G$278&lt;&gt;0,'16674'!$M$278/'16674'!$G$278,"")</f>
        <v>0</v>
      </c>
      <c r="M278" s="1">
        <f>SUM('16674'!$H$278:'16674'!$K$278)</f>
        <v>0</v>
      </c>
      <c r="N278" s="7"/>
      <c r="O278" s="7"/>
      <c r="P278" s="1">
        <f>SUM('16674'!$M$278:'16674'!$O$278)+'16674'!$AF$278</f>
        <v>0</v>
      </c>
      <c r="Q278" s="1">
        <f>SUM('16674'!$P$275:'16674'!$P$279)</f>
        <v>0</v>
      </c>
      <c r="R278" s="1">
        <v>54</v>
      </c>
      <c r="T278" s="7"/>
      <c r="U278" s="7"/>
      <c r="V278" s="7"/>
      <c r="AF278" s="1">
        <f>'16674'!$G$278*IF(E278&lt;&gt;"",'16674'!$F$278,0)</f>
        <v>0</v>
      </c>
    </row>
    <row r="279" spans="2:32" ht="12.75">
      <c r="B279" s="7"/>
      <c r="C279" s="1">
        <f>IF(B279&lt;&gt;"",VLOOKUP(B279,iscritti_16674!$A$2:$G$17,4,FALSE),"")</f>
        <v>0</v>
      </c>
      <c r="D279" s="1">
        <f>IF(B279&lt;&gt;"",VLOOKUP(B279,iscritti_16674!$A$2:$G$17,2,FALSE),"")</f>
        <v>0</v>
      </c>
      <c r="E279" s="1">
        <f>IF(B279&lt;&gt;"",VLOOKUP(B279,iscritti_16674!$A$2:$G$17,3,FALSE),"")</f>
        <v>0</v>
      </c>
      <c r="F279" s="1">
        <f>IF(E279&lt;&gt;"",VLOOKUP(E279,'16674'!$AG$3:'16674'!$AH$12,2,FALSE),"")</f>
        <v>0</v>
      </c>
      <c r="G279" s="1">
        <f>COUNTA('16674'!$H$279:'16674'!$K$279)</f>
        <v>0</v>
      </c>
      <c r="H279" s="8"/>
      <c r="I279" s="8"/>
      <c r="J279" s="8"/>
      <c r="K279" s="8"/>
      <c r="L279" s="9">
        <f>IF('16674'!$G$279&lt;&gt;0,'16674'!$M$279/'16674'!$G$279,"")</f>
        <v>0</v>
      </c>
      <c r="M279" s="1">
        <f>SUM('16674'!$H$279:'16674'!$K$279)</f>
        <v>0</v>
      </c>
      <c r="N279" s="7"/>
      <c r="O279" s="7"/>
      <c r="P279" s="1">
        <f>SUM('16674'!$M$279:'16674'!$O$279)+'16674'!$AF$279</f>
        <v>0</v>
      </c>
      <c r="Q279" s="1">
        <f>SUM('16674'!$P$275:'16674'!$P$279)</f>
        <v>0</v>
      </c>
      <c r="R279" s="1">
        <v>54</v>
      </c>
      <c r="T279" s="7"/>
      <c r="U279" s="7"/>
      <c r="V279" s="7"/>
      <c r="AF279" s="1">
        <f>'16674'!$G$279*IF(E279&lt;&gt;"",'16674'!$F$279,0)</f>
        <v>0</v>
      </c>
    </row>
    <row r="280" spans="1:32" ht="12.75">
      <c r="A280" s="1">
        <v>55</v>
      </c>
      <c r="B280" s="7"/>
      <c r="C280" s="1">
        <f>IF(B280&lt;&gt;"",VLOOKUP(B280,iscritti_16674!$A$2:$G$17,4,FALSE),"")</f>
        <v>0</v>
      </c>
      <c r="D280" s="1">
        <f>IF(B280&lt;&gt;"",VLOOKUP(B280,iscritti_16674!$A$2:$G$17,2,FALSE),"")</f>
        <v>0</v>
      </c>
      <c r="E280" s="1">
        <f>IF(B280&lt;&gt;"",VLOOKUP(B280,iscritti_16674!$A$2:$G$17,3,FALSE),"")</f>
        <v>0</v>
      </c>
      <c r="F280" s="1">
        <f>IF(E280&lt;&gt;"",VLOOKUP(E280,'16674'!$AG$3:'16674'!$AH$12,2,FALSE),"")</f>
        <v>0</v>
      </c>
      <c r="G280" s="1">
        <f>COUNTA('16674'!$H$280:'16674'!$K$280)</f>
        <v>0</v>
      </c>
      <c r="H280" s="8"/>
      <c r="I280" s="8"/>
      <c r="J280" s="8"/>
      <c r="K280" s="8"/>
      <c r="L280" s="9">
        <f>IF('16674'!$G$280&lt;&gt;0,'16674'!$M$280/'16674'!$G$280,"")</f>
        <v>0</v>
      </c>
      <c r="M280" s="1">
        <f>SUM('16674'!$H$280:'16674'!$K$280)</f>
        <v>0</v>
      </c>
      <c r="N280" s="7"/>
      <c r="O280" s="7"/>
      <c r="P280" s="1">
        <f>SUM('16674'!$M$280:'16674'!$O$280)+'16674'!$AF$280</f>
        <v>0</v>
      </c>
      <c r="Q280" s="1">
        <f>SUM('16674'!$P$280:'16674'!$P$284)</f>
        <v>0</v>
      </c>
      <c r="R280" s="1">
        <v>55</v>
      </c>
      <c r="S280" s="1">
        <f>SUM('16674'!$P$280:'16674'!$P$284)</f>
        <v>0</v>
      </c>
      <c r="T280" s="7"/>
      <c r="U280" s="7"/>
      <c r="V280" s="7"/>
      <c r="AF280" s="1">
        <f>'16674'!$G$280*IF(E280&lt;&gt;"",'16674'!$F$280,0)</f>
        <v>0</v>
      </c>
    </row>
    <row r="281" spans="2:32" ht="12.75">
      <c r="B281" s="7"/>
      <c r="C281" s="1">
        <f>IF(B281&lt;&gt;"",VLOOKUP(B281,iscritti_16674!$A$2:$G$17,4,FALSE),"")</f>
        <v>0</v>
      </c>
      <c r="D281" s="1">
        <f>IF(B281&lt;&gt;"",VLOOKUP(B281,iscritti_16674!$A$2:$G$17,2,FALSE),"")</f>
        <v>0</v>
      </c>
      <c r="E281" s="1">
        <f>IF(B281&lt;&gt;"",VLOOKUP(B281,iscritti_16674!$A$2:$G$17,3,FALSE),"")</f>
        <v>0</v>
      </c>
      <c r="F281" s="1">
        <f>IF(E281&lt;&gt;"",VLOOKUP(E281,'16674'!$AG$3:'16674'!$AH$12,2,FALSE),"")</f>
        <v>0</v>
      </c>
      <c r="G281" s="1">
        <f>COUNTA('16674'!$H$281:'16674'!$K$281)</f>
        <v>0</v>
      </c>
      <c r="H281" s="8"/>
      <c r="I281" s="8"/>
      <c r="J281" s="8"/>
      <c r="K281" s="8"/>
      <c r="L281" s="9">
        <f>IF('16674'!$G$281&lt;&gt;0,'16674'!$M$281/'16674'!$G$281,"")</f>
        <v>0</v>
      </c>
      <c r="M281" s="1">
        <f>SUM('16674'!$H$281:'16674'!$K$281)</f>
        <v>0</v>
      </c>
      <c r="N281" s="7"/>
      <c r="O281" s="7"/>
      <c r="P281" s="1">
        <f>SUM('16674'!$M$281:'16674'!$O$281)+'16674'!$AF$281</f>
        <v>0</v>
      </c>
      <c r="Q281" s="1">
        <f>SUM('16674'!$P$280:'16674'!$P$284)</f>
        <v>0</v>
      </c>
      <c r="R281" s="1">
        <v>55</v>
      </c>
      <c r="T281" s="7"/>
      <c r="U281" s="7"/>
      <c r="V281" s="7"/>
      <c r="AF281" s="1">
        <f>'16674'!$G$281*IF(E281&lt;&gt;"",'16674'!$F$281,0)</f>
        <v>0</v>
      </c>
    </row>
    <row r="282" spans="2:32" ht="12.75">
      <c r="B282" s="7"/>
      <c r="C282" s="1">
        <f>IF(B282&lt;&gt;"",VLOOKUP(B282,iscritti_16674!$A$2:$G$17,4,FALSE),"")</f>
        <v>0</v>
      </c>
      <c r="D282" s="1">
        <f>IF(B282&lt;&gt;"",VLOOKUP(B282,iscritti_16674!$A$2:$G$17,2,FALSE),"")</f>
        <v>0</v>
      </c>
      <c r="E282" s="1">
        <f>IF(B282&lt;&gt;"",VLOOKUP(B282,iscritti_16674!$A$2:$G$17,3,FALSE),"")</f>
        <v>0</v>
      </c>
      <c r="F282" s="1">
        <f>IF(E282&lt;&gt;"",VLOOKUP(E282,'16674'!$AG$3:'16674'!$AH$12,2,FALSE),"")</f>
        <v>0</v>
      </c>
      <c r="G282" s="1">
        <f>COUNTA('16674'!$H$282:'16674'!$K$282)</f>
        <v>0</v>
      </c>
      <c r="H282" s="8"/>
      <c r="I282" s="8"/>
      <c r="J282" s="8"/>
      <c r="K282" s="8"/>
      <c r="L282" s="9">
        <f>IF('16674'!$G$282&lt;&gt;0,'16674'!$M$282/'16674'!$G$282,"")</f>
        <v>0</v>
      </c>
      <c r="M282" s="1">
        <f>SUM('16674'!$H$282:'16674'!$K$282)</f>
        <v>0</v>
      </c>
      <c r="N282" s="7"/>
      <c r="O282" s="7"/>
      <c r="P282" s="1">
        <f>SUM('16674'!$M$282:'16674'!$O$282)+'16674'!$AF$282</f>
        <v>0</v>
      </c>
      <c r="Q282" s="1">
        <f>SUM('16674'!$P$280:'16674'!$P$284)</f>
        <v>0</v>
      </c>
      <c r="R282" s="1">
        <v>55</v>
      </c>
      <c r="T282" s="7"/>
      <c r="U282" s="7"/>
      <c r="V282" s="7"/>
      <c r="AF282" s="1">
        <f>'16674'!$G$282*IF(E282&lt;&gt;"",'16674'!$F$282,0)</f>
        <v>0</v>
      </c>
    </row>
    <row r="283" spans="2:32" ht="12.75">
      <c r="B283" s="7"/>
      <c r="C283" s="1">
        <f>IF(B283&lt;&gt;"",VLOOKUP(B283,iscritti_16674!$A$2:$G$17,4,FALSE),"")</f>
        <v>0</v>
      </c>
      <c r="D283" s="1">
        <f>IF(B283&lt;&gt;"",VLOOKUP(B283,iscritti_16674!$A$2:$G$17,2,FALSE),"")</f>
        <v>0</v>
      </c>
      <c r="E283" s="1">
        <f>IF(B283&lt;&gt;"",VLOOKUP(B283,iscritti_16674!$A$2:$G$17,3,FALSE),"")</f>
        <v>0</v>
      </c>
      <c r="F283" s="1">
        <f>IF(E283&lt;&gt;"",VLOOKUP(E283,'16674'!$AG$3:'16674'!$AH$12,2,FALSE),"")</f>
        <v>0</v>
      </c>
      <c r="G283" s="1">
        <f>COUNTA('16674'!$H$283:'16674'!$K$283)</f>
        <v>0</v>
      </c>
      <c r="H283" s="8"/>
      <c r="I283" s="8"/>
      <c r="J283" s="8"/>
      <c r="K283" s="8"/>
      <c r="L283" s="9">
        <f>IF('16674'!$G$283&lt;&gt;0,'16674'!$M$283/'16674'!$G$283,"")</f>
        <v>0</v>
      </c>
      <c r="M283" s="1">
        <f>SUM('16674'!$H$283:'16674'!$K$283)</f>
        <v>0</v>
      </c>
      <c r="N283" s="7"/>
      <c r="O283" s="7"/>
      <c r="P283" s="1">
        <f>SUM('16674'!$M$283:'16674'!$O$283)+'16674'!$AF$283</f>
        <v>0</v>
      </c>
      <c r="Q283" s="1">
        <f>SUM('16674'!$P$280:'16674'!$P$284)</f>
        <v>0</v>
      </c>
      <c r="R283" s="1">
        <v>55</v>
      </c>
      <c r="T283" s="7"/>
      <c r="U283" s="7"/>
      <c r="V283" s="7"/>
      <c r="AF283" s="1">
        <f>'16674'!$G$283*IF(E283&lt;&gt;"",'16674'!$F$283,0)</f>
        <v>0</v>
      </c>
    </row>
    <row r="284" spans="2:32" ht="12.75">
      <c r="B284" s="7"/>
      <c r="C284" s="1">
        <f>IF(B284&lt;&gt;"",VLOOKUP(B284,iscritti_16674!$A$2:$G$17,4,FALSE),"")</f>
        <v>0</v>
      </c>
      <c r="D284" s="1">
        <f>IF(B284&lt;&gt;"",VLOOKUP(B284,iscritti_16674!$A$2:$G$17,2,FALSE),"")</f>
        <v>0</v>
      </c>
      <c r="E284" s="1">
        <f>IF(B284&lt;&gt;"",VLOOKUP(B284,iscritti_16674!$A$2:$G$17,3,FALSE),"")</f>
        <v>0</v>
      </c>
      <c r="F284" s="1">
        <f>IF(E284&lt;&gt;"",VLOOKUP(E284,'16674'!$AG$3:'16674'!$AH$12,2,FALSE),"")</f>
        <v>0</v>
      </c>
      <c r="G284" s="1">
        <f>COUNTA('16674'!$H$284:'16674'!$K$284)</f>
        <v>0</v>
      </c>
      <c r="H284" s="8"/>
      <c r="I284" s="8"/>
      <c r="J284" s="8"/>
      <c r="K284" s="8"/>
      <c r="L284" s="9">
        <f>IF('16674'!$G$284&lt;&gt;0,'16674'!$M$284/'16674'!$G$284,"")</f>
        <v>0</v>
      </c>
      <c r="M284" s="1">
        <f>SUM('16674'!$H$284:'16674'!$K$284)</f>
        <v>0</v>
      </c>
      <c r="N284" s="7"/>
      <c r="O284" s="7"/>
      <c r="P284" s="1">
        <f>SUM('16674'!$M$284:'16674'!$O$284)+'16674'!$AF$284</f>
        <v>0</v>
      </c>
      <c r="Q284" s="1">
        <f>SUM('16674'!$P$280:'16674'!$P$284)</f>
        <v>0</v>
      </c>
      <c r="R284" s="1">
        <v>55</v>
      </c>
      <c r="T284" s="7"/>
      <c r="U284" s="7"/>
      <c r="V284" s="7"/>
      <c r="AF284" s="1">
        <f>'16674'!$G$284*IF(E284&lt;&gt;"",'16674'!$F$284,0)</f>
        <v>0</v>
      </c>
    </row>
    <row r="285" spans="1:32" ht="12.75">
      <c r="A285" s="1">
        <v>56</v>
      </c>
      <c r="B285" s="7"/>
      <c r="C285" s="1">
        <f>IF(B285&lt;&gt;"",VLOOKUP(B285,iscritti_16674!$A$2:$G$17,4,FALSE),"")</f>
        <v>0</v>
      </c>
      <c r="D285" s="1">
        <f>IF(B285&lt;&gt;"",VLOOKUP(B285,iscritti_16674!$A$2:$G$17,2,FALSE),"")</f>
        <v>0</v>
      </c>
      <c r="E285" s="1">
        <f>IF(B285&lt;&gt;"",VLOOKUP(B285,iscritti_16674!$A$2:$G$17,3,FALSE),"")</f>
        <v>0</v>
      </c>
      <c r="F285" s="1">
        <f>IF(E285&lt;&gt;"",VLOOKUP(E285,'16674'!$AG$3:'16674'!$AH$12,2,FALSE),"")</f>
        <v>0</v>
      </c>
      <c r="G285" s="1">
        <f>COUNTA('16674'!$H$285:'16674'!$K$285)</f>
        <v>0</v>
      </c>
      <c r="H285" s="8"/>
      <c r="I285" s="8"/>
      <c r="J285" s="8"/>
      <c r="K285" s="8"/>
      <c r="L285" s="9">
        <f>IF('16674'!$G$285&lt;&gt;0,'16674'!$M$285/'16674'!$G$285,"")</f>
        <v>0</v>
      </c>
      <c r="M285" s="1">
        <f>SUM('16674'!$H$285:'16674'!$K$285)</f>
        <v>0</v>
      </c>
      <c r="N285" s="7"/>
      <c r="O285" s="7"/>
      <c r="P285" s="1">
        <f>SUM('16674'!$M$285:'16674'!$O$285)+'16674'!$AF$285</f>
        <v>0</v>
      </c>
      <c r="Q285" s="1">
        <f>SUM('16674'!$P$285:'16674'!$P$289)</f>
        <v>0</v>
      </c>
      <c r="R285" s="1">
        <v>56</v>
      </c>
      <c r="S285" s="1">
        <f>SUM('16674'!$P$285:'16674'!$P$289)</f>
        <v>0</v>
      </c>
      <c r="T285" s="7"/>
      <c r="U285" s="7"/>
      <c r="V285" s="7"/>
      <c r="AF285" s="1">
        <f>'16674'!$G$285*IF(E285&lt;&gt;"",'16674'!$F$285,0)</f>
        <v>0</v>
      </c>
    </row>
    <row r="286" spans="2:32" ht="12.75">
      <c r="B286" s="7"/>
      <c r="C286" s="1">
        <f>IF(B286&lt;&gt;"",VLOOKUP(B286,iscritti_16674!$A$2:$G$17,4,FALSE),"")</f>
        <v>0</v>
      </c>
      <c r="D286" s="1">
        <f>IF(B286&lt;&gt;"",VLOOKUP(B286,iscritti_16674!$A$2:$G$17,2,FALSE),"")</f>
        <v>0</v>
      </c>
      <c r="E286" s="1">
        <f>IF(B286&lt;&gt;"",VLOOKUP(B286,iscritti_16674!$A$2:$G$17,3,FALSE),"")</f>
        <v>0</v>
      </c>
      <c r="F286" s="1">
        <f>IF(E286&lt;&gt;"",VLOOKUP(E286,'16674'!$AG$3:'16674'!$AH$12,2,FALSE),"")</f>
        <v>0</v>
      </c>
      <c r="G286" s="1">
        <f>COUNTA('16674'!$H$286:'16674'!$K$286)</f>
        <v>0</v>
      </c>
      <c r="H286" s="8"/>
      <c r="I286" s="8"/>
      <c r="J286" s="8"/>
      <c r="K286" s="8"/>
      <c r="L286" s="9">
        <f>IF('16674'!$G$286&lt;&gt;0,'16674'!$M$286/'16674'!$G$286,"")</f>
        <v>0</v>
      </c>
      <c r="M286" s="1">
        <f>SUM('16674'!$H$286:'16674'!$K$286)</f>
        <v>0</v>
      </c>
      <c r="N286" s="7"/>
      <c r="O286" s="7"/>
      <c r="P286" s="1">
        <f>SUM('16674'!$M$286:'16674'!$O$286)+'16674'!$AF$286</f>
        <v>0</v>
      </c>
      <c r="Q286" s="1">
        <f>SUM('16674'!$P$285:'16674'!$P$289)</f>
        <v>0</v>
      </c>
      <c r="R286" s="1">
        <v>56</v>
      </c>
      <c r="T286" s="7"/>
      <c r="U286" s="7"/>
      <c r="V286" s="7"/>
      <c r="AF286" s="1">
        <f>'16674'!$G$286*IF(E286&lt;&gt;"",'16674'!$F$286,0)</f>
        <v>0</v>
      </c>
    </row>
    <row r="287" spans="2:32" ht="12.75">
      <c r="B287" s="7"/>
      <c r="C287" s="1">
        <f>IF(B287&lt;&gt;"",VLOOKUP(B287,iscritti_16674!$A$2:$G$17,4,FALSE),"")</f>
        <v>0</v>
      </c>
      <c r="D287" s="1">
        <f>IF(B287&lt;&gt;"",VLOOKUP(B287,iscritti_16674!$A$2:$G$17,2,FALSE),"")</f>
        <v>0</v>
      </c>
      <c r="E287" s="1">
        <f>IF(B287&lt;&gt;"",VLOOKUP(B287,iscritti_16674!$A$2:$G$17,3,FALSE),"")</f>
        <v>0</v>
      </c>
      <c r="F287" s="1">
        <f>IF(E287&lt;&gt;"",VLOOKUP(E287,'16674'!$AG$3:'16674'!$AH$12,2,FALSE),"")</f>
        <v>0</v>
      </c>
      <c r="G287" s="1">
        <f>COUNTA('16674'!$H$287:'16674'!$K$287)</f>
        <v>0</v>
      </c>
      <c r="H287" s="8"/>
      <c r="I287" s="8"/>
      <c r="J287" s="8"/>
      <c r="K287" s="8"/>
      <c r="L287" s="9">
        <f>IF('16674'!$G$287&lt;&gt;0,'16674'!$M$287/'16674'!$G$287,"")</f>
        <v>0</v>
      </c>
      <c r="M287" s="1">
        <f>SUM('16674'!$H$287:'16674'!$K$287)</f>
        <v>0</v>
      </c>
      <c r="N287" s="7"/>
      <c r="O287" s="7"/>
      <c r="P287" s="1">
        <f>SUM('16674'!$M$287:'16674'!$O$287)+'16674'!$AF$287</f>
        <v>0</v>
      </c>
      <c r="Q287" s="1">
        <f>SUM('16674'!$P$285:'16674'!$P$289)</f>
        <v>0</v>
      </c>
      <c r="R287" s="1">
        <v>56</v>
      </c>
      <c r="T287" s="7"/>
      <c r="U287" s="7"/>
      <c r="V287" s="7"/>
      <c r="AF287" s="1">
        <f>'16674'!$G$287*IF(E287&lt;&gt;"",'16674'!$F$287,0)</f>
        <v>0</v>
      </c>
    </row>
    <row r="288" spans="2:32" ht="12.75">
      <c r="B288" s="7"/>
      <c r="C288" s="1">
        <f>IF(B288&lt;&gt;"",VLOOKUP(B288,iscritti_16674!$A$2:$G$17,4,FALSE),"")</f>
        <v>0</v>
      </c>
      <c r="D288" s="1">
        <f>IF(B288&lt;&gt;"",VLOOKUP(B288,iscritti_16674!$A$2:$G$17,2,FALSE),"")</f>
        <v>0</v>
      </c>
      <c r="E288" s="1">
        <f>IF(B288&lt;&gt;"",VLOOKUP(B288,iscritti_16674!$A$2:$G$17,3,FALSE),"")</f>
        <v>0</v>
      </c>
      <c r="F288" s="1">
        <f>IF(E288&lt;&gt;"",VLOOKUP(E288,'16674'!$AG$3:'16674'!$AH$12,2,FALSE),"")</f>
        <v>0</v>
      </c>
      <c r="G288" s="1">
        <f>COUNTA('16674'!$H$288:'16674'!$K$288)</f>
        <v>0</v>
      </c>
      <c r="H288" s="8"/>
      <c r="I288" s="8"/>
      <c r="J288" s="8"/>
      <c r="K288" s="8"/>
      <c r="L288" s="9">
        <f>IF('16674'!$G$288&lt;&gt;0,'16674'!$M$288/'16674'!$G$288,"")</f>
        <v>0</v>
      </c>
      <c r="M288" s="1">
        <f>SUM('16674'!$H$288:'16674'!$K$288)</f>
        <v>0</v>
      </c>
      <c r="N288" s="7"/>
      <c r="O288" s="7"/>
      <c r="P288" s="1">
        <f>SUM('16674'!$M$288:'16674'!$O$288)+'16674'!$AF$288</f>
        <v>0</v>
      </c>
      <c r="Q288" s="1">
        <f>SUM('16674'!$P$285:'16674'!$P$289)</f>
        <v>0</v>
      </c>
      <c r="R288" s="1">
        <v>56</v>
      </c>
      <c r="T288" s="7"/>
      <c r="U288" s="7"/>
      <c r="V288" s="7"/>
      <c r="AF288" s="1">
        <f>'16674'!$G$288*IF(E288&lt;&gt;"",'16674'!$F$288,0)</f>
        <v>0</v>
      </c>
    </row>
    <row r="289" spans="2:32" ht="12.75">
      <c r="B289" s="7"/>
      <c r="C289" s="1">
        <f>IF(B289&lt;&gt;"",VLOOKUP(B289,iscritti_16674!$A$2:$G$17,4,FALSE),"")</f>
        <v>0</v>
      </c>
      <c r="D289" s="1">
        <f>IF(B289&lt;&gt;"",VLOOKUP(B289,iscritti_16674!$A$2:$G$17,2,FALSE),"")</f>
        <v>0</v>
      </c>
      <c r="E289" s="1">
        <f>IF(B289&lt;&gt;"",VLOOKUP(B289,iscritti_16674!$A$2:$G$17,3,FALSE),"")</f>
        <v>0</v>
      </c>
      <c r="F289" s="1">
        <f>IF(E289&lt;&gt;"",VLOOKUP(E289,'16674'!$AG$3:'16674'!$AH$12,2,FALSE),"")</f>
        <v>0</v>
      </c>
      <c r="G289" s="1">
        <f>COUNTA('16674'!$H$289:'16674'!$K$289)</f>
        <v>0</v>
      </c>
      <c r="H289" s="8"/>
      <c r="I289" s="8"/>
      <c r="J289" s="8"/>
      <c r="K289" s="8"/>
      <c r="L289" s="9">
        <f>IF('16674'!$G$289&lt;&gt;0,'16674'!$M$289/'16674'!$G$289,"")</f>
        <v>0</v>
      </c>
      <c r="M289" s="1">
        <f>SUM('16674'!$H$289:'16674'!$K$289)</f>
        <v>0</v>
      </c>
      <c r="N289" s="7"/>
      <c r="O289" s="7"/>
      <c r="P289" s="1">
        <f>SUM('16674'!$M$289:'16674'!$O$289)+'16674'!$AF$289</f>
        <v>0</v>
      </c>
      <c r="Q289" s="1">
        <f>SUM('16674'!$P$285:'16674'!$P$289)</f>
        <v>0</v>
      </c>
      <c r="R289" s="1">
        <v>56</v>
      </c>
      <c r="T289" s="7"/>
      <c r="U289" s="7"/>
      <c r="V289" s="7"/>
      <c r="AF289" s="1">
        <f>'16674'!$G$289*IF(E289&lt;&gt;"",'16674'!$F$289,0)</f>
        <v>0</v>
      </c>
    </row>
    <row r="290" spans="1:32" ht="12.75">
      <c r="A290" s="1">
        <v>57</v>
      </c>
      <c r="B290" s="7"/>
      <c r="C290" s="1">
        <f>IF(B290&lt;&gt;"",VLOOKUP(B290,iscritti_16674!$A$2:$G$17,4,FALSE),"")</f>
        <v>0</v>
      </c>
      <c r="D290" s="1">
        <f>IF(B290&lt;&gt;"",VLOOKUP(B290,iscritti_16674!$A$2:$G$17,2,FALSE),"")</f>
        <v>0</v>
      </c>
      <c r="E290" s="1">
        <f>IF(B290&lt;&gt;"",VLOOKUP(B290,iscritti_16674!$A$2:$G$17,3,FALSE),"")</f>
        <v>0</v>
      </c>
      <c r="F290" s="1">
        <f>IF(E290&lt;&gt;"",VLOOKUP(E290,'16674'!$AG$3:'16674'!$AH$12,2,FALSE),"")</f>
        <v>0</v>
      </c>
      <c r="G290" s="1">
        <f>COUNTA('16674'!$H$290:'16674'!$K$290)</f>
        <v>0</v>
      </c>
      <c r="H290" s="8"/>
      <c r="I290" s="8"/>
      <c r="J290" s="8"/>
      <c r="K290" s="8"/>
      <c r="L290" s="9">
        <f>IF('16674'!$G$290&lt;&gt;0,'16674'!$M$290/'16674'!$G$290,"")</f>
        <v>0</v>
      </c>
      <c r="M290" s="1">
        <f>SUM('16674'!$H$290:'16674'!$K$290)</f>
        <v>0</v>
      </c>
      <c r="N290" s="7"/>
      <c r="O290" s="7"/>
      <c r="P290" s="1">
        <f>SUM('16674'!$M$290:'16674'!$O$290)+'16674'!$AF$290</f>
        <v>0</v>
      </c>
      <c r="Q290" s="1">
        <f>SUM('16674'!$P$290:'16674'!$P$294)</f>
        <v>0</v>
      </c>
      <c r="R290" s="1">
        <v>57</v>
      </c>
      <c r="S290" s="1">
        <f>SUM('16674'!$P$290:'16674'!$P$294)</f>
        <v>0</v>
      </c>
      <c r="T290" s="7"/>
      <c r="U290" s="7"/>
      <c r="V290" s="7"/>
      <c r="AF290" s="1">
        <f>'16674'!$G$290*IF(E290&lt;&gt;"",'16674'!$F$290,0)</f>
        <v>0</v>
      </c>
    </row>
    <row r="291" spans="2:32" ht="12.75">
      <c r="B291" s="7"/>
      <c r="C291" s="1">
        <f>IF(B291&lt;&gt;"",VLOOKUP(B291,iscritti_16674!$A$2:$G$17,4,FALSE),"")</f>
        <v>0</v>
      </c>
      <c r="D291" s="1">
        <f>IF(B291&lt;&gt;"",VLOOKUP(B291,iscritti_16674!$A$2:$G$17,2,FALSE),"")</f>
        <v>0</v>
      </c>
      <c r="E291" s="1">
        <f>IF(B291&lt;&gt;"",VLOOKUP(B291,iscritti_16674!$A$2:$G$17,3,FALSE),"")</f>
        <v>0</v>
      </c>
      <c r="F291" s="1">
        <f>IF(E291&lt;&gt;"",VLOOKUP(E291,'16674'!$AG$3:'16674'!$AH$12,2,FALSE),"")</f>
        <v>0</v>
      </c>
      <c r="G291" s="1">
        <f>COUNTA('16674'!$H$291:'16674'!$K$291)</f>
        <v>0</v>
      </c>
      <c r="H291" s="8"/>
      <c r="I291" s="8"/>
      <c r="J291" s="8"/>
      <c r="K291" s="8"/>
      <c r="L291" s="9">
        <f>IF('16674'!$G$291&lt;&gt;0,'16674'!$M$291/'16674'!$G$291,"")</f>
        <v>0</v>
      </c>
      <c r="M291" s="1">
        <f>SUM('16674'!$H$291:'16674'!$K$291)</f>
        <v>0</v>
      </c>
      <c r="N291" s="7"/>
      <c r="O291" s="7"/>
      <c r="P291" s="1">
        <f>SUM('16674'!$M$291:'16674'!$O$291)+'16674'!$AF$291</f>
        <v>0</v>
      </c>
      <c r="Q291" s="1">
        <f>SUM('16674'!$P$290:'16674'!$P$294)</f>
        <v>0</v>
      </c>
      <c r="R291" s="1">
        <v>57</v>
      </c>
      <c r="T291" s="7"/>
      <c r="U291" s="7"/>
      <c r="V291" s="7"/>
      <c r="AF291" s="1">
        <f>'16674'!$G$291*IF(E291&lt;&gt;"",'16674'!$F$291,0)</f>
        <v>0</v>
      </c>
    </row>
    <row r="292" spans="2:32" ht="12.75">
      <c r="B292" s="7"/>
      <c r="C292" s="1">
        <f>IF(B292&lt;&gt;"",VLOOKUP(B292,iscritti_16674!$A$2:$G$17,4,FALSE),"")</f>
        <v>0</v>
      </c>
      <c r="D292" s="1">
        <f>IF(B292&lt;&gt;"",VLOOKUP(B292,iscritti_16674!$A$2:$G$17,2,FALSE),"")</f>
        <v>0</v>
      </c>
      <c r="E292" s="1">
        <f>IF(B292&lt;&gt;"",VLOOKUP(B292,iscritti_16674!$A$2:$G$17,3,FALSE),"")</f>
        <v>0</v>
      </c>
      <c r="F292" s="1">
        <f>IF(E292&lt;&gt;"",VLOOKUP(E292,'16674'!$AG$3:'16674'!$AH$12,2,FALSE),"")</f>
        <v>0</v>
      </c>
      <c r="G292" s="1">
        <f>COUNTA('16674'!$H$292:'16674'!$K$292)</f>
        <v>0</v>
      </c>
      <c r="H292" s="8"/>
      <c r="I292" s="8"/>
      <c r="J292" s="8"/>
      <c r="K292" s="8"/>
      <c r="L292" s="9">
        <f>IF('16674'!$G$292&lt;&gt;0,'16674'!$M$292/'16674'!$G$292,"")</f>
        <v>0</v>
      </c>
      <c r="M292" s="1">
        <f>SUM('16674'!$H$292:'16674'!$K$292)</f>
        <v>0</v>
      </c>
      <c r="N292" s="7"/>
      <c r="O292" s="7"/>
      <c r="P292" s="1">
        <f>SUM('16674'!$M$292:'16674'!$O$292)+'16674'!$AF$292</f>
        <v>0</v>
      </c>
      <c r="Q292" s="1">
        <f>SUM('16674'!$P$290:'16674'!$P$294)</f>
        <v>0</v>
      </c>
      <c r="R292" s="1">
        <v>57</v>
      </c>
      <c r="T292" s="7"/>
      <c r="U292" s="7"/>
      <c r="V292" s="7"/>
      <c r="AF292" s="1">
        <f>'16674'!$G$292*IF(E292&lt;&gt;"",'16674'!$F$292,0)</f>
        <v>0</v>
      </c>
    </row>
    <row r="293" spans="2:32" ht="12.75">
      <c r="B293" s="7"/>
      <c r="C293" s="1">
        <f>IF(B293&lt;&gt;"",VLOOKUP(B293,iscritti_16674!$A$2:$G$17,4,FALSE),"")</f>
        <v>0</v>
      </c>
      <c r="D293" s="1">
        <f>IF(B293&lt;&gt;"",VLOOKUP(B293,iscritti_16674!$A$2:$G$17,2,FALSE),"")</f>
        <v>0</v>
      </c>
      <c r="E293" s="1">
        <f>IF(B293&lt;&gt;"",VLOOKUP(B293,iscritti_16674!$A$2:$G$17,3,FALSE),"")</f>
        <v>0</v>
      </c>
      <c r="F293" s="1">
        <f>IF(E293&lt;&gt;"",VLOOKUP(E293,'16674'!$AG$3:'16674'!$AH$12,2,FALSE),"")</f>
        <v>0</v>
      </c>
      <c r="G293" s="1">
        <f>COUNTA('16674'!$H$293:'16674'!$K$293)</f>
        <v>0</v>
      </c>
      <c r="H293" s="8"/>
      <c r="I293" s="8"/>
      <c r="J293" s="8"/>
      <c r="K293" s="8"/>
      <c r="L293" s="9">
        <f>IF('16674'!$G$293&lt;&gt;0,'16674'!$M$293/'16674'!$G$293,"")</f>
        <v>0</v>
      </c>
      <c r="M293" s="1">
        <f>SUM('16674'!$H$293:'16674'!$K$293)</f>
        <v>0</v>
      </c>
      <c r="N293" s="7"/>
      <c r="O293" s="7"/>
      <c r="P293" s="1">
        <f>SUM('16674'!$M$293:'16674'!$O$293)+'16674'!$AF$293</f>
        <v>0</v>
      </c>
      <c r="Q293" s="1">
        <f>SUM('16674'!$P$290:'16674'!$P$294)</f>
        <v>0</v>
      </c>
      <c r="R293" s="1">
        <v>57</v>
      </c>
      <c r="T293" s="7"/>
      <c r="U293" s="7"/>
      <c r="V293" s="7"/>
      <c r="AF293" s="1">
        <f>'16674'!$G$293*IF(E293&lt;&gt;"",'16674'!$F$293,0)</f>
        <v>0</v>
      </c>
    </row>
    <row r="294" spans="2:32" ht="12.75">
      <c r="B294" s="7"/>
      <c r="C294" s="1">
        <f>IF(B294&lt;&gt;"",VLOOKUP(B294,iscritti_16674!$A$2:$G$17,4,FALSE),"")</f>
        <v>0</v>
      </c>
      <c r="D294" s="1">
        <f>IF(B294&lt;&gt;"",VLOOKUP(B294,iscritti_16674!$A$2:$G$17,2,FALSE),"")</f>
        <v>0</v>
      </c>
      <c r="E294" s="1">
        <f>IF(B294&lt;&gt;"",VLOOKUP(B294,iscritti_16674!$A$2:$G$17,3,FALSE),"")</f>
        <v>0</v>
      </c>
      <c r="F294" s="1">
        <f>IF(E294&lt;&gt;"",VLOOKUP(E294,'16674'!$AG$3:'16674'!$AH$12,2,FALSE),"")</f>
        <v>0</v>
      </c>
      <c r="G294" s="1">
        <f>COUNTA('16674'!$H$294:'16674'!$K$294)</f>
        <v>0</v>
      </c>
      <c r="H294" s="8"/>
      <c r="I294" s="8"/>
      <c r="J294" s="8"/>
      <c r="K294" s="8"/>
      <c r="L294" s="9">
        <f>IF('16674'!$G$294&lt;&gt;0,'16674'!$M$294/'16674'!$G$294,"")</f>
        <v>0</v>
      </c>
      <c r="M294" s="1">
        <f>SUM('16674'!$H$294:'16674'!$K$294)</f>
        <v>0</v>
      </c>
      <c r="N294" s="7"/>
      <c r="O294" s="7"/>
      <c r="P294" s="1">
        <f>SUM('16674'!$M$294:'16674'!$O$294)+'16674'!$AF$294</f>
        <v>0</v>
      </c>
      <c r="Q294" s="1">
        <f>SUM('16674'!$P$290:'16674'!$P$294)</f>
        <v>0</v>
      </c>
      <c r="R294" s="1">
        <v>57</v>
      </c>
      <c r="T294" s="7"/>
      <c r="U294" s="7"/>
      <c r="V294" s="7"/>
      <c r="AF294" s="1">
        <f>'16674'!$G$294*IF(E294&lt;&gt;"",'16674'!$F$294,0)</f>
        <v>0</v>
      </c>
    </row>
    <row r="295" spans="1:32" ht="12.75">
      <c r="A295" s="1">
        <v>58</v>
      </c>
      <c r="B295" s="7"/>
      <c r="C295" s="1">
        <f>IF(B295&lt;&gt;"",VLOOKUP(B295,iscritti_16674!$A$2:$G$17,4,FALSE),"")</f>
        <v>0</v>
      </c>
      <c r="D295" s="1">
        <f>IF(B295&lt;&gt;"",VLOOKUP(B295,iscritti_16674!$A$2:$G$17,2,FALSE),"")</f>
        <v>0</v>
      </c>
      <c r="E295" s="1">
        <f>IF(B295&lt;&gt;"",VLOOKUP(B295,iscritti_16674!$A$2:$G$17,3,FALSE),"")</f>
        <v>0</v>
      </c>
      <c r="F295" s="1">
        <f>IF(E295&lt;&gt;"",VLOOKUP(E295,'16674'!$AG$3:'16674'!$AH$12,2,FALSE),"")</f>
        <v>0</v>
      </c>
      <c r="G295" s="1">
        <f>COUNTA('16674'!$H$295:'16674'!$K$295)</f>
        <v>0</v>
      </c>
      <c r="H295" s="8"/>
      <c r="I295" s="8"/>
      <c r="J295" s="8"/>
      <c r="K295" s="8"/>
      <c r="L295" s="9">
        <f>IF('16674'!$G$295&lt;&gt;0,'16674'!$M$295/'16674'!$G$295,"")</f>
        <v>0</v>
      </c>
      <c r="M295" s="1">
        <f>SUM('16674'!$H$295:'16674'!$K$295)</f>
        <v>0</v>
      </c>
      <c r="N295" s="7"/>
      <c r="O295" s="7"/>
      <c r="P295" s="1">
        <f>SUM('16674'!$M$295:'16674'!$O$295)+'16674'!$AF$295</f>
        <v>0</v>
      </c>
      <c r="Q295" s="1">
        <f>SUM('16674'!$P$295:'16674'!$P$299)</f>
        <v>0</v>
      </c>
      <c r="R295" s="1">
        <v>58</v>
      </c>
      <c r="S295" s="1">
        <f>SUM('16674'!$P$295:'16674'!$P$299)</f>
        <v>0</v>
      </c>
      <c r="T295" s="7"/>
      <c r="U295" s="7"/>
      <c r="V295" s="7"/>
      <c r="AF295" s="1">
        <f>'16674'!$G$295*IF(E295&lt;&gt;"",'16674'!$F$295,0)</f>
        <v>0</v>
      </c>
    </row>
    <row r="296" spans="2:32" ht="12.75">
      <c r="B296" s="7"/>
      <c r="C296" s="1">
        <f>IF(B296&lt;&gt;"",VLOOKUP(B296,iscritti_16674!$A$2:$G$17,4,FALSE),"")</f>
        <v>0</v>
      </c>
      <c r="D296" s="1">
        <f>IF(B296&lt;&gt;"",VLOOKUP(B296,iscritti_16674!$A$2:$G$17,2,FALSE),"")</f>
        <v>0</v>
      </c>
      <c r="E296" s="1">
        <f>IF(B296&lt;&gt;"",VLOOKUP(B296,iscritti_16674!$A$2:$G$17,3,FALSE),"")</f>
        <v>0</v>
      </c>
      <c r="F296" s="1">
        <f>IF(E296&lt;&gt;"",VLOOKUP(E296,'16674'!$AG$3:'16674'!$AH$12,2,FALSE),"")</f>
        <v>0</v>
      </c>
      <c r="G296" s="1">
        <f>COUNTA('16674'!$H$296:'16674'!$K$296)</f>
        <v>0</v>
      </c>
      <c r="H296" s="8"/>
      <c r="I296" s="8"/>
      <c r="J296" s="8"/>
      <c r="K296" s="8"/>
      <c r="L296" s="9">
        <f>IF('16674'!$G$296&lt;&gt;0,'16674'!$M$296/'16674'!$G$296,"")</f>
        <v>0</v>
      </c>
      <c r="M296" s="1">
        <f>SUM('16674'!$H$296:'16674'!$K$296)</f>
        <v>0</v>
      </c>
      <c r="N296" s="7"/>
      <c r="O296" s="7"/>
      <c r="P296" s="1">
        <f>SUM('16674'!$M$296:'16674'!$O$296)+'16674'!$AF$296</f>
        <v>0</v>
      </c>
      <c r="Q296" s="1">
        <f>SUM('16674'!$P$295:'16674'!$P$299)</f>
        <v>0</v>
      </c>
      <c r="R296" s="1">
        <v>58</v>
      </c>
      <c r="T296" s="7"/>
      <c r="U296" s="7"/>
      <c r="V296" s="7"/>
      <c r="AF296" s="1">
        <f>'16674'!$G$296*IF(E296&lt;&gt;"",'16674'!$F$296,0)</f>
        <v>0</v>
      </c>
    </row>
    <row r="297" spans="2:32" ht="12.75">
      <c r="B297" s="7"/>
      <c r="C297" s="1">
        <f>IF(B297&lt;&gt;"",VLOOKUP(B297,iscritti_16674!$A$2:$G$17,4,FALSE),"")</f>
        <v>0</v>
      </c>
      <c r="D297" s="1">
        <f>IF(B297&lt;&gt;"",VLOOKUP(B297,iscritti_16674!$A$2:$G$17,2,FALSE),"")</f>
        <v>0</v>
      </c>
      <c r="E297" s="1">
        <f>IF(B297&lt;&gt;"",VLOOKUP(B297,iscritti_16674!$A$2:$G$17,3,FALSE),"")</f>
        <v>0</v>
      </c>
      <c r="F297" s="1">
        <f>IF(E297&lt;&gt;"",VLOOKUP(E297,'16674'!$AG$3:'16674'!$AH$12,2,FALSE),"")</f>
        <v>0</v>
      </c>
      <c r="G297" s="1">
        <f>COUNTA('16674'!$H$297:'16674'!$K$297)</f>
        <v>0</v>
      </c>
      <c r="H297" s="8"/>
      <c r="I297" s="8"/>
      <c r="J297" s="8"/>
      <c r="K297" s="8"/>
      <c r="L297" s="9">
        <f>IF('16674'!$G$297&lt;&gt;0,'16674'!$M$297/'16674'!$G$297,"")</f>
        <v>0</v>
      </c>
      <c r="M297" s="1">
        <f>SUM('16674'!$H$297:'16674'!$K$297)</f>
        <v>0</v>
      </c>
      <c r="N297" s="7"/>
      <c r="O297" s="7"/>
      <c r="P297" s="1">
        <f>SUM('16674'!$M$297:'16674'!$O$297)+'16674'!$AF$297</f>
        <v>0</v>
      </c>
      <c r="Q297" s="1">
        <f>SUM('16674'!$P$295:'16674'!$P$299)</f>
        <v>0</v>
      </c>
      <c r="R297" s="1">
        <v>58</v>
      </c>
      <c r="T297" s="7"/>
      <c r="U297" s="7"/>
      <c r="V297" s="7"/>
      <c r="AF297" s="1">
        <f>'16674'!$G$297*IF(E297&lt;&gt;"",'16674'!$F$297,0)</f>
        <v>0</v>
      </c>
    </row>
    <row r="298" spans="2:32" ht="12.75">
      <c r="B298" s="7"/>
      <c r="C298" s="1">
        <f>IF(B298&lt;&gt;"",VLOOKUP(B298,iscritti_16674!$A$2:$G$17,4,FALSE),"")</f>
        <v>0</v>
      </c>
      <c r="D298" s="1">
        <f>IF(B298&lt;&gt;"",VLOOKUP(B298,iscritti_16674!$A$2:$G$17,2,FALSE),"")</f>
        <v>0</v>
      </c>
      <c r="E298" s="1">
        <f>IF(B298&lt;&gt;"",VLOOKUP(B298,iscritti_16674!$A$2:$G$17,3,FALSE),"")</f>
        <v>0</v>
      </c>
      <c r="F298" s="1">
        <f>IF(E298&lt;&gt;"",VLOOKUP(E298,'16674'!$AG$3:'16674'!$AH$12,2,FALSE),"")</f>
        <v>0</v>
      </c>
      <c r="G298" s="1">
        <f>COUNTA('16674'!$H$298:'16674'!$K$298)</f>
        <v>0</v>
      </c>
      <c r="H298" s="8"/>
      <c r="I298" s="8"/>
      <c r="J298" s="8"/>
      <c r="K298" s="8"/>
      <c r="L298" s="9">
        <f>IF('16674'!$G$298&lt;&gt;0,'16674'!$M$298/'16674'!$G$298,"")</f>
        <v>0</v>
      </c>
      <c r="M298" s="1">
        <f>SUM('16674'!$H$298:'16674'!$K$298)</f>
        <v>0</v>
      </c>
      <c r="N298" s="7"/>
      <c r="O298" s="7"/>
      <c r="P298" s="1">
        <f>SUM('16674'!$M$298:'16674'!$O$298)+'16674'!$AF$298</f>
        <v>0</v>
      </c>
      <c r="Q298" s="1">
        <f>SUM('16674'!$P$295:'16674'!$P$299)</f>
        <v>0</v>
      </c>
      <c r="R298" s="1">
        <v>58</v>
      </c>
      <c r="T298" s="7"/>
      <c r="U298" s="7"/>
      <c r="V298" s="7"/>
      <c r="AF298" s="1">
        <f>'16674'!$G$298*IF(E298&lt;&gt;"",'16674'!$F$298,0)</f>
        <v>0</v>
      </c>
    </row>
    <row r="299" spans="2:32" ht="12.75">
      <c r="B299" s="7"/>
      <c r="C299" s="1">
        <f>IF(B299&lt;&gt;"",VLOOKUP(B299,iscritti_16674!$A$2:$G$17,4,FALSE),"")</f>
        <v>0</v>
      </c>
      <c r="D299" s="1">
        <f>IF(B299&lt;&gt;"",VLOOKUP(B299,iscritti_16674!$A$2:$G$17,2,FALSE),"")</f>
        <v>0</v>
      </c>
      <c r="E299" s="1">
        <f>IF(B299&lt;&gt;"",VLOOKUP(B299,iscritti_16674!$A$2:$G$17,3,FALSE),"")</f>
        <v>0</v>
      </c>
      <c r="F299" s="1">
        <f>IF(E299&lt;&gt;"",VLOOKUP(E299,'16674'!$AG$3:'16674'!$AH$12,2,FALSE),"")</f>
        <v>0</v>
      </c>
      <c r="G299" s="1">
        <f>COUNTA('16674'!$H$299:'16674'!$K$299)</f>
        <v>0</v>
      </c>
      <c r="H299" s="8"/>
      <c r="I299" s="8"/>
      <c r="J299" s="8"/>
      <c r="K299" s="8"/>
      <c r="L299" s="9">
        <f>IF('16674'!$G$299&lt;&gt;0,'16674'!$M$299/'16674'!$G$299,"")</f>
        <v>0</v>
      </c>
      <c r="M299" s="1">
        <f>SUM('16674'!$H$299:'16674'!$K$299)</f>
        <v>0</v>
      </c>
      <c r="N299" s="7"/>
      <c r="O299" s="7"/>
      <c r="P299" s="1">
        <f>SUM('16674'!$M$299:'16674'!$O$299)+'16674'!$AF$299</f>
        <v>0</v>
      </c>
      <c r="Q299" s="1">
        <f>SUM('16674'!$P$295:'16674'!$P$299)</f>
        <v>0</v>
      </c>
      <c r="R299" s="1">
        <v>58</v>
      </c>
      <c r="T299" s="7"/>
      <c r="U299" s="7"/>
      <c r="V299" s="7"/>
      <c r="AF299" s="1">
        <f>'16674'!$G$299*IF(E299&lt;&gt;"",'16674'!$F$299,0)</f>
        <v>0</v>
      </c>
    </row>
    <row r="300" spans="1:32" ht="12.75">
      <c r="A300" s="1">
        <v>59</v>
      </c>
      <c r="B300" s="7"/>
      <c r="C300" s="1">
        <f>IF(B300&lt;&gt;"",VLOOKUP(B300,iscritti_16674!$A$2:$G$17,4,FALSE),"")</f>
        <v>0</v>
      </c>
      <c r="D300" s="1">
        <f>IF(B300&lt;&gt;"",VLOOKUP(B300,iscritti_16674!$A$2:$G$17,2,FALSE),"")</f>
        <v>0</v>
      </c>
      <c r="E300" s="1">
        <f>IF(B300&lt;&gt;"",VLOOKUP(B300,iscritti_16674!$A$2:$G$17,3,FALSE),"")</f>
        <v>0</v>
      </c>
      <c r="F300" s="1">
        <f>IF(E300&lt;&gt;"",VLOOKUP(E300,'16674'!$AG$3:'16674'!$AH$12,2,FALSE),"")</f>
        <v>0</v>
      </c>
      <c r="G300" s="1">
        <f>COUNTA('16674'!$H$300:'16674'!$K$300)</f>
        <v>0</v>
      </c>
      <c r="H300" s="8"/>
      <c r="I300" s="8"/>
      <c r="J300" s="8"/>
      <c r="K300" s="8"/>
      <c r="L300" s="9">
        <f>IF('16674'!$G$300&lt;&gt;0,'16674'!$M$300/'16674'!$G$300,"")</f>
        <v>0</v>
      </c>
      <c r="M300" s="1">
        <f>SUM('16674'!$H$300:'16674'!$K$300)</f>
        <v>0</v>
      </c>
      <c r="N300" s="7"/>
      <c r="O300" s="7"/>
      <c r="P300" s="1">
        <f>SUM('16674'!$M$300:'16674'!$O$300)+'16674'!$AF$300</f>
        <v>0</v>
      </c>
      <c r="Q300" s="1">
        <f>SUM('16674'!$P$300:'16674'!$P$304)</f>
        <v>0</v>
      </c>
      <c r="R300" s="1">
        <v>59</v>
      </c>
      <c r="S300" s="1">
        <f>SUM('16674'!$P$300:'16674'!$P$304)</f>
        <v>0</v>
      </c>
      <c r="T300" s="7"/>
      <c r="U300" s="7"/>
      <c r="V300" s="7"/>
      <c r="AF300" s="1">
        <f>'16674'!$G$300*IF(E300&lt;&gt;"",'16674'!$F$300,0)</f>
        <v>0</v>
      </c>
    </row>
    <row r="301" spans="2:32" ht="12.75">
      <c r="B301" s="7"/>
      <c r="C301" s="1">
        <f>IF(B301&lt;&gt;"",VLOOKUP(B301,iscritti_16674!$A$2:$G$17,4,FALSE),"")</f>
        <v>0</v>
      </c>
      <c r="D301" s="1">
        <f>IF(B301&lt;&gt;"",VLOOKUP(B301,iscritti_16674!$A$2:$G$17,2,FALSE),"")</f>
        <v>0</v>
      </c>
      <c r="E301" s="1">
        <f>IF(B301&lt;&gt;"",VLOOKUP(B301,iscritti_16674!$A$2:$G$17,3,FALSE),"")</f>
        <v>0</v>
      </c>
      <c r="F301" s="1">
        <f>IF(E301&lt;&gt;"",VLOOKUP(E301,'16674'!$AG$3:'16674'!$AH$12,2,FALSE),"")</f>
        <v>0</v>
      </c>
      <c r="G301" s="1">
        <f>COUNTA('16674'!$H$301:'16674'!$K$301)</f>
        <v>0</v>
      </c>
      <c r="H301" s="8"/>
      <c r="I301" s="8"/>
      <c r="J301" s="8"/>
      <c r="K301" s="8"/>
      <c r="L301" s="9">
        <f>IF('16674'!$G$301&lt;&gt;0,'16674'!$M$301/'16674'!$G$301,"")</f>
        <v>0</v>
      </c>
      <c r="M301" s="1">
        <f>SUM('16674'!$H$301:'16674'!$K$301)</f>
        <v>0</v>
      </c>
      <c r="N301" s="7"/>
      <c r="O301" s="7"/>
      <c r="P301" s="1">
        <f>SUM('16674'!$M$301:'16674'!$O$301)+'16674'!$AF$301</f>
        <v>0</v>
      </c>
      <c r="Q301" s="1">
        <f>SUM('16674'!$P$300:'16674'!$P$304)</f>
        <v>0</v>
      </c>
      <c r="R301" s="1">
        <v>59</v>
      </c>
      <c r="T301" s="7"/>
      <c r="U301" s="7"/>
      <c r="V301" s="7"/>
      <c r="AF301" s="1">
        <f>'16674'!$G$301*IF(E301&lt;&gt;"",'16674'!$F$301,0)</f>
        <v>0</v>
      </c>
    </row>
    <row r="302" spans="2:32" ht="12.75">
      <c r="B302" s="7"/>
      <c r="C302" s="1">
        <f>IF(B302&lt;&gt;"",VLOOKUP(B302,iscritti_16674!$A$2:$G$17,4,FALSE),"")</f>
        <v>0</v>
      </c>
      <c r="D302" s="1">
        <f>IF(B302&lt;&gt;"",VLOOKUP(B302,iscritti_16674!$A$2:$G$17,2,FALSE),"")</f>
        <v>0</v>
      </c>
      <c r="E302" s="1">
        <f>IF(B302&lt;&gt;"",VLOOKUP(B302,iscritti_16674!$A$2:$G$17,3,FALSE),"")</f>
        <v>0</v>
      </c>
      <c r="F302" s="1">
        <f>IF(E302&lt;&gt;"",VLOOKUP(E302,'16674'!$AG$3:'16674'!$AH$12,2,FALSE),"")</f>
        <v>0</v>
      </c>
      <c r="G302" s="1">
        <f>COUNTA('16674'!$H$302:'16674'!$K$302)</f>
        <v>0</v>
      </c>
      <c r="H302" s="8"/>
      <c r="I302" s="8"/>
      <c r="J302" s="8"/>
      <c r="K302" s="8"/>
      <c r="L302" s="9">
        <f>IF('16674'!$G$302&lt;&gt;0,'16674'!$M$302/'16674'!$G$302,"")</f>
        <v>0</v>
      </c>
      <c r="M302" s="1">
        <f>SUM('16674'!$H$302:'16674'!$K$302)</f>
        <v>0</v>
      </c>
      <c r="N302" s="7"/>
      <c r="O302" s="7"/>
      <c r="P302" s="1">
        <f>SUM('16674'!$M$302:'16674'!$O$302)+'16674'!$AF$302</f>
        <v>0</v>
      </c>
      <c r="Q302" s="1">
        <f>SUM('16674'!$P$300:'16674'!$P$304)</f>
        <v>0</v>
      </c>
      <c r="R302" s="1">
        <v>59</v>
      </c>
      <c r="T302" s="7"/>
      <c r="U302" s="7"/>
      <c r="V302" s="7"/>
      <c r="AF302" s="1">
        <f>'16674'!$G$302*IF(E302&lt;&gt;"",'16674'!$F$302,0)</f>
        <v>0</v>
      </c>
    </row>
    <row r="303" spans="2:32" ht="12.75">
      <c r="B303" s="7"/>
      <c r="C303" s="1">
        <f>IF(B303&lt;&gt;"",VLOOKUP(B303,iscritti_16674!$A$2:$G$17,4,FALSE),"")</f>
        <v>0</v>
      </c>
      <c r="D303" s="1">
        <f>IF(B303&lt;&gt;"",VLOOKUP(B303,iscritti_16674!$A$2:$G$17,2,FALSE),"")</f>
        <v>0</v>
      </c>
      <c r="E303" s="1">
        <f>IF(B303&lt;&gt;"",VLOOKUP(B303,iscritti_16674!$A$2:$G$17,3,FALSE),"")</f>
        <v>0</v>
      </c>
      <c r="F303" s="1">
        <f>IF(E303&lt;&gt;"",VLOOKUP(E303,'16674'!$AG$3:'16674'!$AH$12,2,FALSE),"")</f>
        <v>0</v>
      </c>
      <c r="G303" s="1">
        <f>COUNTA('16674'!$H$303:'16674'!$K$303)</f>
        <v>0</v>
      </c>
      <c r="H303" s="8"/>
      <c r="I303" s="8"/>
      <c r="J303" s="8"/>
      <c r="K303" s="8"/>
      <c r="L303" s="9">
        <f>IF('16674'!$G$303&lt;&gt;0,'16674'!$M$303/'16674'!$G$303,"")</f>
        <v>0</v>
      </c>
      <c r="M303" s="1">
        <f>SUM('16674'!$H$303:'16674'!$K$303)</f>
        <v>0</v>
      </c>
      <c r="N303" s="7"/>
      <c r="O303" s="7"/>
      <c r="P303" s="1">
        <f>SUM('16674'!$M$303:'16674'!$O$303)+'16674'!$AF$303</f>
        <v>0</v>
      </c>
      <c r="Q303" s="1">
        <f>SUM('16674'!$P$300:'16674'!$P$304)</f>
        <v>0</v>
      </c>
      <c r="R303" s="1">
        <v>59</v>
      </c>
      <c r="T303" s="7"/>
      <c r="U303" s="7"/>
      <c r="V303" s="7"/>
      <c r="AF303" s="1">
        <f>'16674'!$G$303*IF(E303&lt;&gt;"",'16674'!$F$303,0)</f>
        <v>0</v>
      </c>
    </row>
    <row r="304" spans="2:32" ht="12.75">
      <c r="B304" s="7"/>
      <c r="C304" s="1">
        <f>IF(B304&lt;&gt;"",VLOOKUP(B304,iscritti_16674!$A$2:$G$17,4,FALSE),"")</f>
        <v>0</v>
      </c>
      <c r="D304" s="1">
        <f>IF(B304&lt;&gt;"",VLOOKUP(B304,iscritti_16674!$A$2:$G$17,2,FALSE),"")</f>
        <v>0</v>
      </c>
      <c r="E304" s="1">
        <f>IF(B304&lt;&gt;"",VLOOKUP(B304,iscritti_16674!$A$2:$G$17,3,FALSE),"")</f>
        <v>0</v>
      </c>
      <c r="F304" s="1">
        <f>IF(E304&lt;&gt;"",VLOOKUP(E304,'16674'!$AG$3:'16674'!$AH$12,2,FALSE),"")</f>
        <v>0</v>
      </c>
      <c r="G304" s="1">
        <f>COUNTA('16674'!$H$304:'16674'!$K$304)</f>
        <v>0</v>
      </c>
      <c r="H304" s="8"/>
      <c r="I304" s="8"/>
      <c r="J304" s="8"/>
      <c r="K304" s="8"/>
      <c r="L304" s="9">
        <f>IF('16674'!$G$304&lt;&gt;0,'16674'!$M$304/'16674'!$G$304,"")</f>
        <v>0</v>
      </c>
      <c r="M304" s="1">
        <f>SUM('16674'!$H$304:'16674'!$K$304)</f>
        <v>0</v>
      </c>
      <c r="N304" s="7"/>
      <c r="O304" s="7"/>
      <c r="P304" s="1">
        <f>SUM('16674'!$M$304:'16674'!$O$304)+'16674'!$AF$304</f>
        <v>0</v>
      </c>
      <c r="Q304" s="1">
        <f>SUM('16674'!$P$300:'16674'!$P$304)</f>
        <v>0</v>
      </c>
      <c r="R304" s="1">
        <v>59</v>
      </c>
      <c r="T304" s="7"/>
      <c r="U304" s="7"/>
      <c r="V304" s="7"/>
      <c r="AF304" s="1">
        <f>'16674'!$G$304*IF(E304&lt;&gt;"",'16674'!$F$304,0)</f>
        <v>0</v>
      </c>
    </row>
    <row r="305" spans="1:32" ht="12.75">
      <c r="A305" s="1">
        <v>60</v>
      </c>
      <c r="B305" s="7"/>
      <c r="C305" s="1">
        <f>IF(B305&lt;&gt;"",VLOOKUP(B305,iscritti_16674!$A$2:$G$17,4,FALSE),"")</f>
        <v>0</v>
      </c>
      <c r="D305" s="1">
        <f>IF(B305&lt;&gt;"",VLOOKUP(B305,iscritti_16674!$A$2:$G$17,2,FALSE),"")</f>
        <v>0</v>
      </c>
      <c r="E305" s="1">
        <f>IF(B305&lt;&gt;"",VLOOKUP(B305,iscritti_16674!$A$2:$G$17,3,FALSE),"")</f>
        <v>0</v>
      </c>
      <c r="F305" s="1">
        <f>IF(E305&lt;&gt;"",VLOOKUP(E305,'16674'!$AG$3:'16674'!$AH$12,2,FALSE),"")</f>
        <v>0</v>
      </c>
      <c r="G305" s="1">
        <f>COUNTA('16674'!$H$305:'16674'!$K$305)</f>
        <v>0</v>
      </c>
      <c r="H305" s="8"/>
      <c r="I305" s="8"/>
      <c r="J305" s="8"/>
      <c r="K305" s="8"/>
      <c r="L305" s="9">
        <f>IF('16674'!$G$305&lt;&gt;0,'16674'!$M$305/'16674'!$G$305,"")</f>
        <v>0</v>
      </c>
      <c r="M305" s="1">
        <f>SUM('16674'!$H$305:'16674'!$K$305)</f>
        <v>0</v>
      </c>
      <c r="N305" s="7"/>
      <c r="O305" s="7"/>
      <c r="P305" s="1">
        <f>SUM('16674'!$M$305:'16674'!$O$305)+'16674'!$AF$305</f>
        <v>0</v>
      </c>
      <c r="Q305" s="1">
        <f>SUM('16674'!$P$305:'16674'!$P$309)</f>
        <v>0</v>
      </c>
      <c r="R305" s="1">
        <v>60</v>
      </c>
      <c r="S305" s="1">
        <f>SUM('16674'!$P$305:'16674'!$P$309)</f>
        <v>0</v>
      </c>
      <c r="T305" s="7"/>
      <c r="U305" s="7"/>
      <c r="V305" s="7"/>
      <c r="AF305" s="1">
        <f>'16674'!$G$305*IF(E305&lt;&gt;"",'16674'!$F$305,0)</f>
        <v>0</v>
      </c>
    </row>
    <row r="306" spans="2:32" ht="12.75">
      <c r="B306" s="7"/>
      <c r="C306" s="1">
        <f>IF(B306&lt;&gt;"",VLOOKUP(B306,iscritti_16674!$A$2:$G$17,4,FALSE),"")</f>
        <v>0</v>
      </c>
      <c r="D306" s="1">
        <f>IF(B306&lt;&gt;"",VLOOKUP(B306,iscritti_16674!$A$2:$G$17,2,FALSE),"")</f>
        <v>0</v>
      </c>
      <c r="E306" s="1">
        <f>IF(B306&lt;&gt;"",VLOOKUP(B306,iscritti_16674!$A$2:$G$17,3,FALSE),"")</f>
        <v>0</v>
      </c>
      <c r="F306" s="1">
        <f>IF(E306&lt;&gt;"",VLOOKUP(E306,'16674'!$AG$3:'16674'!$AH$12,2,FALSE),"")</f>
        <v>0</v>
      </c>
      <c r="G306" s="1">
        <f>COUNTA('16674'!$H$306:'16674'!$K$306)</f>
        <v>0</v>
      </c>
      <c r="H306" s="8"/>
      <c r="I306" s="8"/>
      <c r="J306" s="8"/>
      <c r="K306" s="8"/>
      <c r="L306" s="9">
        <f>IF('16674'!$G$306&lt;&gt;0,'16674'!$M$306/'16674'!$G$306,"")</f>
        <v>0</v>
      </c>
      <c r="M306" s="1">
        <f>SUM('16674'!$H$306:'16674'!$K$306)</f>
        <v>0</v>
      </c>
      <c r="N306" s="7"/>
      <c r="O306" s="7"/>
      <c r="P306" s="1">
        <f>SUM('16674'!$M$306:'16674'!$O$306)+'16674'!$AF$306</f>
        <v>0</v>
      </c>
      <c r="Q306" s="1">
        <f>SUM('16674'!$P$305:'16674'!$P$309)</f>
        <v>0</v>
      </c>
      <c r="R306" s="1">
        <v>60</v>
      </c>
      <c r="T306" s="7"/>
      <c r="U306" s="7"/>
      <c r="V306" s="7"/>
      <c r="AF306" s="1">
        <f>'16674'!$G$306*IF(E306&lt;&gt;"",'16674'!$F$306,0)</f>
        <v>0</v>
      </c>
    </row>
    <row r="307" spans="2:32" ht="12.75">
      <c r="B307" s="7"/>
      <c r="C307" s="1">
        <f>IF(B307&lt;&gt;"",VLOOKUP(B307,iscritti_16674!$A$2:$G$17,4,FALSE),"")</f>
        <v>0</v>
      </c>
      <c r="D307" s="1">
        <f>IF(B307&lt;&gt;"",VLOOKUP(B307,iscritti_16674!$A$2:$G$17,2,FALSE),"")</f>
        <v>0</v>
      </c>
      <c r="E307" s="1">
        <f>IF(B307&lt;&gt;"",VLOOKUP(B307,iscritti_16674!$A$2:$G$17,3,FALSE),"")</f>
        <v>0</v>
      </c>
      <c r="F307" s="1">
        <f>IF(E307&lt;&gt;"",VLOOKUP(E307,'16674'!$AG$3:'16674'!$AH$12,2,FALSE),"")</f>
        <v>0</v>
      </c>
      <c r="G307" s="1">
        <f>COUNTA('16674'!$H$307:'16674'!$K$307)</f>
        <v>0</v>
      </c>
      <c r="H307" s="8"/>
      <c r="I307" s="8"/>
      <c r="J307" s="8"/>
      <c r="K307" s="8"/>
      <c r="L307" s="9">
        <f>IF('16674'!$G$307&lt;&gt;0,'16674'!$M$307/'16674'!$G$307,"")</f>
        <v>0</v>
      </c>
      <c r="M307" s="1">
        <f>SUM('16674'!$H$307:'16674'!$K$307)</f>
        <v>0</v>
      </c>
      <c r="N307" s="7"/>
      <c r="O307" s="7"/>
      <c r="P307" s="1">
        <f>SUM('16674'!$M$307:'16674'!$O$307)+'16674'!$AF$307</f>
        <v>0</v>
      </c>
      <c r="Q307" s="1">
        <f>SUM('16674'!$P$305:'16674'!$P$309)</f>
        <v>0</v>
      </c>
      <c r="R307" s="1">
        <v>60</v>
      </c>
      <c r="T307" s="7"/>
      <c r="U307" s="7"/>
      <c r="V307" s="7"/>
      <c r="AF307" s="1">
        <f>'16674'!$G$307*IF(E307&lt;&gt;"",'16674'!$F$307,0)</f>
        <v>0</v>
      </c>
    </row>
    <row r="308" spans="2:32" ht="12.75">
      <c r="B308" s="7"/>
      <c r="C308" s="1">
        <f>IF(B308&lt;&gt;"",VLOOKUP(B308,iscritti_16674!$A$2:$G$17,4,FALSE),"")</f>
        <v>0</v>
      </c>
      <c r="D308" s="1">
        <f>IF(B308&lt;&gt;"",VLOOKUP(B308,iscritti_16674!$A$2:$G$17,2,FALSE),"")</f>
        <v>0</v>
      </c>
      <c r="E308" s="1">
        <f>IF(B308&lt;&gt;"",VLOOKUP(B308,iscritti_16674!$A$2:$G$17,3,FALSE),"")</f>
        <v>0</v>
      </c>
      <c r="F308" s="1">
        <f>IF(E308&lt;&gt;"",VLOOKUP(E308,'16674'!$AG$3:'16674'!$AH$12,2,FALSE),"")</f>
        <v>0</v>
      </c>
      <c r="G308" s="1">
        <f>COUNTA('16674'!$H$308:'16674'!$K$308)</f>
        <v>0</v>
      </c>
      <c r="H308" s="8"/>
      <c r="I308" s="8"/>
      <c r="J308" s="8"/>
      <c r="K308" s="8"/>
      <c r="L308" s="9">
        <f>IF('16674'!$G$308&lt;&gt;0,'16674'!$M$308/'16674'!$G$308,"")</f>
        <v>0</v>
      </c>
      <c r="M308" s="1">
        <f>SUM('16674'!$H$308:'16674'!$K$308)</f>
        <v>0</v>
      </c>
      <c r="N308" s="7"/>
      <c r="O308" s="7"/>
      <c r="P308" s="1">
        <f>SUM('16674'!$M$308:'16674'!$O$308)+'16674'!$AF$308</f>
        <v>0</v>
      </c>
      <c r="Q308" s="1">
        <f>SUM('16674'!$P$305:'16674'!$P$309)</f>
        <v>0</v>
      </c>
      <c r="R308" s="1">
        <v>60</v>
      </c>
      <c r="T308" s="7"/>
      <c r="U308" s="7"/>
      <c r="V308" s="7"/>
      <c r="AF308" s="1">
        <f>'16674'!$G$308*IF(E308&lt;&gt;"",'16674'!$F$308,0)</f>
        <v>0</v>
      </c>
    </row>
    <row r="309" spans="2:32" ht="12.75">
      <c r="B309" s="7"/>
      <c r="C309" s="1">
        <f>IF(B309&lt;&gt;"",VLOOKUP(B309,iscritti_16674!$A$2:$G$17,4,FALSE),"")</f>
        <v>0</v>
      </c>
      <c r="D309" s="1">
        <f>IF(B309&lt;&gt;"",VLOOKUP(B309,iscritti_16674!$A$2:$G$17,2,FALSE),"")</f>
        <v>0</v>
      </c>
      <c r="E309" s="1">
        <f>IF(B309&lt;&gt;"",VLOOKUP(B309,iscritti_16674!$A$2:$G$17,3,FALSE),"")</f>
        <v>0</v>
      </c>
      <c r="F309" s="1">
        <f>IF(E309&lt;&gt;"",VLOOKUP(E309,'16674'!$AG$3:'16674'!$AH$12,2,FALSE),"")</f>
        <v>0</v>
      </c>
      <c r="G309" s="1">
        <f>COUNTA('16674'!$H$309:'16674'!$K$309)</f>
        <v>0</v>
      </c>
      <c r="H309" s="8"/>
      <c r="I309" s="8"/>
      <c r="J309" s="8"/>
      <c r="K309" s="8"/>
      <c r="L309" s="9">
        <f>IF('16674'!$G$309&lt;&gt;0,'16674'!$M$309/'16674'!$G$309,"")</f>
        <v>0</v>
      </c>
      <c r="M309" s="1">
        <f>SUM('16674'!$H$309:'16674'!$K$309)</f>
        <v>0</v>
      </c>
      <c r="N309" s="7"/>
      <c r="O309" s="7"/>
      <c r="P309" s="1">
        <f>SUM('16674'!$M$309:'16674'!$O$309)+'16674'!$AF$309</f>
        <v>0</v>
      </c>
      <c r="Q309" s="1">
        <f>SUM('16674'!$P$305:'16674'!$P$309)</f>
        <v>0</v>
      </c>
      <c r="R309" s="1">
        <v>60</v>
      </c>
      <c r="T309" s="7"/>
      <c r="U309" s="7"/>
      <c r="V309" s="7"/>
      <c r="AF309" s="1">
        <f>'16674'!$G$309*IF(E309&lt;&gt;"",'16674'!$F$309,0)</f>
        <v>0</v>
      </c>
    </row>
    <row r="310" spans="1:32" ht="12.75">
      <c r="A310" s="1">
        <v>61</v>
      </c>
      <c r="B310" s="7"/>
      <c r="C310" s="1">
        <f>IF(B310&lt;&gt;"",VLOOKUP(B310,iscritti_16674!$A$2:$G$17,4,FALSE),"")</f>
        <v>0</v>
      </c>
      <c r="D310" s="1">
        <f>IF(B310&lt;&gt;"",VLOOKUP(B310,iscritti_16674!$A$2:$G$17,2,FALSE),"")</f>
        <v>0</v>
      </c>
      <c r="E310" s="1">
        <f>IF(B310&lt;&gt;"",VLOOKUP(B310,iscritti_16674!$A$2:$G$17,3,FALSE),"")</f>
        <v>0</v>
      </c>
      <c r="F310" s="1">
        <f>IF(E310&lt;&gt;"",VLOOKUP(E310,'16674'!$AG$3:'16674'!$AH$12,2,FALSE),"")</f>
        <v>0</v>
      </c>
      <c r="G310" s="1">
        <f>COUNTA('16674'!$H$310:'16674'!$K$310)</f>
        <v>0</v>
      </c>
      <c r="H310" s="8"/>
      <c r="I310" s="8"/>
      <c r="J310" s="8"/>
      <c r="K310" s="8"/>
      <c r="L310" s="9">
        <f>IF('16674'!$G$310&lt;&gt;0,'16674'!$M$310/'16674'!$G$310,"")</f>
        <v>0</v>
      </c>
      <c r="M310" s="1">
        <f>SUM('16674'!$H$310:'16674'!$K$310)</f>
        <v>0</v>
      </c>
      <c r="N310" s="7"/>
      <c r="O310" s="7"/>
      <c r="P310" s="1">
        <f>SUM('16674'!$M$310:'16674'!$O$310)+'16674'!$AF$310</f>
        <v>0</v>
      </c>
      <c r="Q310" s="1">
        <f>SUM('16674'!$P$310:'16674'!$P$314)</f>
        <v>0</v>
      </c>
      <c r="R310" s="1">
        <v>61</v>
      </c>
      <c r="S310" s="1">
        <f>SUM('16674'!$P$310:'16674'!$P$314)</f>
        <v>0</v>
      </c>
      <c r="T310" s="7"/>
      <c r="U310" s="7"/>
      <c r="V310" s="7"/>
      <c r="AF310" s="1">
        <f>'16674'!$G$310*IF(E310&lt;&gt;"",'16674'!$F$310,0)</f>
        <v>0</v>
      </c>
    </row>
    <row r="311" spans="2:32" ht="12.75">
      <c r="B311" s="7"/>
      <c r="C311" s="1">
        <f>IF(B311&lt;&gt;"",VLOOKUP(B311,iscritti_16674!$A$2:$G$17,4,FALSE),"")</f>
        <v>0</v>
      </c>
      <c r="D311" s="1">
        <f>IF(B311&lt;&gt;"",VLOOKUP(B311,iscritti_16674!$A$2:$G$17,2,FALSE),"")</f>
        <v>0</v>
      </c>
      <c r="E311" s="1">
        <f>IF(B311&lt;&gt;"",VLOOKUP(B311,iscritti_16674!$A$2:$G$17,3,FALSE),"")</f>
        <v>0</v>
      </c>
      <c r="F311" s="1">
        <f>IF(E311&lt;&gt;"",VLOOKUP(E311,'16674'!$AG$3:'16674'!$AH$12,2,FALSE),"")</f>
        <v>0</v>
      </c>
      <c r="G311" s="1">
        <f>COUNTA('16674'!$H$311:'16674'!$K$311)</f>
        <v>0</v>
      </c>
      <c r="H311" s="8"/>
      <c r="I311" s="8"/>
      <c r="J311" s="8"/>
      <c r="K311" s="8"/>
      <c r="L311" s="9">
        <f>IF('16674'!$G$311&lt;&gt;0,'16674'!$M$311/'16674'!$G$311,"")</f>
        <v>0</v>
      </c>
      <c r="M311" s="1">
        <f>SUM('16674'!$H$311:'16674'!$K$311)</f>
        <v>0</v>
      </c>
      <c r="N311" s="7"/>
      <c r="O311" s="7"/>
      <c r="P311" s="1">
        <f>SUM('16674'!$M$311:'16674'!$O$311)+'16674'!$AF$311</f>
        <v>0</v>
      </c>
      <c r="Q311" s="1">
        <f>SUM('16674'!$P$310:'16674'!$P$314)</f>
        <v>0</v>
      </c>
      <c r="R311" s="1">
        <v>61</v>
      </c>
      <c r="T311" s="7"/>
      <c r="U311" s="7"/>
      <c r="V311" s="7"/>
      <c r="AF311" s="1">
        <f>'16674'!$G$311*IF(E311&lt;&gt;"",'16674'!$F$311,0)</f>
        <v>0</v>
      </c>
    </row>
    <row r="312" spans="2:32" ht="12.75">
      <c r="B312" s="7"/>
      <c r="C312" s="1">
        <f>IF(B312&lt;&gt;"",VLOOKUP(B312,iscritti_16674!$A$2:$G$17,4,FALSE),"")</f>
        <v>0</v>
      </c>
      <c r="D312" s="1">
        <f>IF(B312&lt;&gt;"",VLOOKUP(B312,iscritti_16674!$A$2:$G$17,2,FALSE),"")</f>
        <v>0</v>
      </c>
      <c r="E312" s="1">
        <f>IF(B312&lt;&gt;"",VLOOKUP(B312,iscritti_16674!$A$2:$G$17,3,FALSE),"")</f>
        <v>0</v>
      </c>
      <c r="F312" s="1">
        <f>IF(E312&lt;&gt;"",VLOOKUP(E312,'16674'!$AG$3:'16674'!$AH$12,2,FALSE),"")</f>
        <v>0</v>
      </c>
      <c r="G312" s="1">
        <f>COUNTA('16674'!$H$312:'16674'!$K$312)</f>
        <v>0</v>
      </c>
      <c r="H312" s="8"/>
      <c r="I312" s="8"/>
      <c r="J312" s="8"/>
      <c r="K312" s="8"/>
      <c r="L312" s="9">
        <f>IF('16674'!$G$312&lt;&gt;0,'16674'!$M$312/'16674'!$G$312,"")</f>
        <v>0</v>
      </c>
      <c r="M312" s="1">
        <f>SUM('16674'!$H$312:'16674'!$K$312)</f>
        <v>0</v>
      </c>
      <c r="N312" s="7"/>
      <c r="O312" s="7"/>
      <c r="P312" s="1">
        <f>SUM('16674'!$M$312:'16674'!$O$312)+'16674'!$AF$312</f>
        <v>0</v>
      </c>
      <c r="Q312" s="1">
        <f>SUM('16674'!$P$310:'16674'!$P$314)</f>
        <v>0</v>
      </c>
      <c r="R312" s="1">
        <v>61</v>
      </c>
      <c r="T312" s="7"/>
      <c r="U312" s="7"/>
      <c r="V312" s="7"/>
      <c r="AF312" s="1">
        <f>'16674'!$G$312*IF(E312&lt;&gt;"",'16674'!$F$312,0)</f>
        <v>0</v>
      </c>
    </row>
    <row r="313" spans="2:32" ht="12.75">
      <c r="B313" s="7"/>
      <c r="C313" s="1">
        <f>IF(B313&lt;&gt;"",VLOOKUP(B313,iscritti_16674!$A$2:$G$17,4,FALSE),"")</f>
        <v>0</v>
      </c>
      <c r="D313" s="1">
        <f>IF(B313&lt;&gt;"",VLOOKUP(B313,iscritti_16674!$A$2:$G$17,2,FALSE),"")</f>
        <v>0</v>
      </c>
      <c r="E313" s="1">
        <f>IF(B313&lt;&gt;"",VLOOKUP(B313,iscritti_16674!$A$2:$G$17,3,FALSE),"")</f>
        <v>0</v>
      </c>
      <c r="F313" s="1">
        <f>IF(E313&lt;&gt;"",VLOOKUP(E313,'16674'!$AG$3:'16674'!$AH$12,2,FALSE),"")</f>
        <v>0</v>
      </c>
      <c r="G313" s="1">
        <f>COUNTA('16674'!$H$313:'16674'!$K$313)</f>
        <v>0</v>
      </c>
      <c r="H313" s="8"/>
      <c r="I313" s="8"/>
      <c r="J313" s="8"/>
      <c r="K313" s="8"/>
      <c r="L313" s="9">
        <f>IF('16674'!$G$313&lt;&gt;0,'16674'!$M$313/'16674'!$G$313,"")</f>
        <v>0</v>
      </c>
      <c r="M313" s="1">
        <f>SUM('16674'!$H$313:'16674'!$K$313)</f>
        <v>0</v>
      </c>
      <c r="N313" s="7"/>
      <c r="O313" s="7"/>
      <c r="P313" s="1">
        <f>SUM('16674'!$M$313:'16674'!$O$313)+'16674'!$AF$313</f>
        <v>0</v>
      </c>
      <c r="Q313" s="1">
        <f>SUM('16674'!$P$310:'16674'!$P$314)</f>
        <v>0</v>
      </c>
      <c r="R313" s="1">
        <v>61</v>
      </c>
      <c r="T313" s="7"/>
      <c r="U313" s="7"/>
      <c r="V313" s="7"/>
      <c r="AF313" s="1">
        <f>'16674'!$G$313*IF(E313&lt;&gt;"",'16674'!$F$313,0)</f>
        <v>0</v>
      </c>
    </row>
    <row r="314" spans="2:32" ht="12.75">
      <c r="B314" s="7"/>
      <c r="C314" s="1">
        <f>IF(B314&lt;&gt;"",VLOOKUP(B314,iscritti_16674!$A$2:$G$17,4,FALSE),"")</f>
        <v>0</v>
      </c>
      <c r="D314" s="1">
        <f>IF(B314&lt;&gt;"",VLOOKUP(B314,iscritti_16674!$A$2:$G$17,2,FALSE),"")</f>
        <v>0</v>
      </c>
      <c r="E314" s="1">
        <f>IF(B314&lt;&gt;"",VLOOKUP(B314,iscritti_16674!$A$2:$G$17,3,FALSE),"")</f>
        <v>0</v>
      </c>
      <c r="F314" s="1">
        <f>IF(E314&lt;&gt;"",VLOOKUP(E314,'16674'!$AG$3:'16674'!$AH$12,2,FALSE),"")</f>
        <v>0</v>
      </c>
      <c r="G314" s="1">
        <f>COUNTA('16674'!$H$314:'16674'!$K$314)</f>
        <v>0</v>
      </c>
      <c r="H314" s="8"/>
      <c r="I314" s="8"/>
      <c r="J314" s="8"/>
      <c r="K314" s="8"/>
      <c r="L314" s="9">
        <f>IF('16674'!$G$314&lt;&gt;0,'16674'!$M$314/'16674'!$G$314,"")</f>
        <v>0</v>
      </c>
      <c r="M314" s="1">
        <f>SUM('16674'!$H$314:'16674'!$K$314)</f>
        <v>0</v>
      </c>
      <c r="N314" s="7"/>
      <c r="O314" s="7"/>
      <c r="P314" s="1">
        <f>SUM('16674'!$M$314:'16674'!$O$314)+'16674'!$AF$314</f>
        <v>0</v>
      </c>
      <c r="Q314" s="1">
        <f>SUM('16674'!$P$310:'16674'!$P$314)</f>
        <v>0</v>
      </c>
      <c r="R314" s="1">
        <v>61</v>
      </c>
      <c r="T314" s="7"/>
      <c r="U314" s="7"/>
      <c r="V314" s="7"/>
      <c r="AF314" s="1">
        <f>'16674'!$G$314*IF(E314&lt;&gt;"",'16674'!$F$314,0)</f>
        <v>0</v>
      </c>
    </row>
    <row r="315" spans="1:32" ht="12.75">
      <c r="A315" s="1">
        <v>62</v>
      </c>
      <c r="B315" s="7"/>
      <c r="C315" s="1">
        <f>IF(B315&lt;&gt;"",VLOOKUP(B315,iscritti_16674!$A$2:$G$17,4,FALSE),"")</f>
        <v>0</v>
      </c>
      <c r="D315" s="1">
        <f>IF(B315&lt;&gt;"",VLOOKUP(B315,iscritti_16674!$A$2:$G$17,2,FALSE),"")</f>
        <v>0</v>
      </c>
      <c r="E315" s="1">
        <f>IF(B315&lt;&gt;"",VLOOKUP(B315,iscritti_16674!$A$2:$G$17,3,FALSE),"")</f>
        <v>0</v>
      </c>
      <c r="F315" s="1">
        <f>IF(E315&lt;&gt;"",VLOOKUP(E315,'16674'!$AG$3:'16674'!$AH$12,2,FALSE),"")</f>
        <v>0</v>
      </c>
      <c r="G315" s="1">
        <f>COUNTA('16674'!$H$315:'16674'!$K$315)</f>
        <v>0</v>
      </c>
      <c r="H315" s="8"/>
      <c r="I315" s="8"/>
      <c r="J315" s="8"/>
      <c r="K315" s="8"/>
      <c r="L315" s="9">
        <f>IF('16674'!$G$315&lt;&gt;0,'16674'!$M$315/'16674'!$G$315,"")</f>
        <v>0</v>
      </c>
      <c r="M315" s="1">
        <f>SUM('16674'!$H$315:'16674'!$K$315)</f>
        <v>0</v>
      </c>
      <c r="N315" s="7"/>
      <c r="O315" s="7"/>
      <c r="P315" s="1">
        <f>SUM('16674'!$M$315:'16674'!$O$315)+'16674'!$AF$315</f>
        <v>0</v>
      </c>
      <c r="Q315" s="1">
        <f>SUM('16674'!$P$315:'16674'!$P$319)</f>
        <v>0</v>
      </c>
      <c r="R315" s="1">
        <v>62</v>
      </c>
      <c r="S315" s="1">
        <f>SUM('16674'!$P$315:'16674'!$P$319)</f>
        <v>0</v>
      </c>
      <c r="T315" s="7"/>
      <c r="U315" s="7"/>
      <c r="V315" s="7"/>
      <c r="AF315" s="1">
        <f>'16674'!$G$315*IF(E315&lt;&gt;"",'16674'!$F$315,0)</f>
        <v>0</v>
      </c>
    </row>
    <row r="316" spans="2:32" ht="12.75">
      <c r="B316" s="7"/>
      <c r="C316" s="1">
        <f>IF(B316&lt;&gt;"",VLOOKUP(B316,iscritti_16674!$A$2:$G$17,4,FALSE),"")</f>
        <v>0</v>
      </c>
      <c r="D316" s="1">
        <f>IF(B316&lt;&gt;"",VLOOKUP(B316,iscritti_16674!$A$2:$G$17,2,FALSE),"")</f>
        <v>0</v>
      </c>
      <c r="E316" s="1">
        <f>IF(B316&lt;&gt;"",VLOOKUP(B316,iscritti_16674!$A$2:$G$17,3,FALSE),"")</f>
        <v>0</v>
      </c>
      <c r="F316" s="1">
        <f>IF(E316&lt;&gt;"",VLOOKUP(E316,'16674'!$AG$3:'16674'!$AH$12,2,FALSE),"")</f>
        <v>0</v>
      </c>
      <c r="G316" s="1">
        <f>COUNTA('16674'!$H$316:'16674'!$K$316)</f>
        <v>0</v>
      </c>
      <c r="H316" s="8"/>
      <c r="I316" s="8"/>
      <c r="J316" s="8"/>
      <c r="K316" s="8"/>
      <c r="L316" s="9">
        <f>IF('16674'!$G$316&lt;&gt;0,'16674'!$M$316/'16674'!$G$316,"")</f>
        <v>0</v>
      </c>
      <c r="M316" s="1">
        <f>SUM('16674'!$H$316:'16674'!$K$316)</f>
        <v>0</v>
      </c>
      <c r="N316" s="7"/>
      <c r="O316" s="7"/>
      <c r="P316" s="1">
        <f>SUM('16674'!$M$316:'16674'!$O$316)+'16674'!$AF$316</f>
        <v>0</v>
      </c>
      <c r="Q316" s="1">
        <f>SUM('16674'!$P$315:'16674'!$P$319)</f>
        <v>0</v>
      </c>
      <c r="R316" s="1">
        <v>62</v>
      </c>
      <c r="T316" s="7"/>
      <c r="U316" s="7"/>
      <c r="V316" s="7"/>
      <c r="AF316" s="1">
        <f>'16674'!$G$316*IF(E316&lt;&gt;"",'16674'!$F$316,0)</f>
        <v>0</v>
      </c>
    </row>
    <row r="317" spans="2:32" ht="12.75">
      <c r="B317" s="7"/>
      <c r="C317" s="1">
        <f>IF(B317&lt;&gt;"",VLOOKUP(B317,iscritti_16674!$A$2:$G$17,4,FALSE),"")</f>
        <v>0</v>
      </c>
      <c r="D317" s="1">
        <f>IF(B317&lt;&gt;"",VLOOKUP(B317,iscritti_16674!$A$2:$G$17,2,FALSE),"")</f>
        <v>0</v>
      </c>
      <c r="E317" s="1">
        <f>IF(B317&lt;&gt;"",VLOOKUP(B317,iscritti_16674!$A$2:$G$17,3,FALSE),"")</f>
        <v>0</v>
      </c>
      <c r="F317" s="1">
        <f>IF(E317&lt;&gt;"",VLOOKUP(E317,'16674'!$AG$3:'16674'!$AH$12,2,FALSE),"")</f>
        <v>0</v>
      </c>
      <c r="G317" s="1">
        <f>COUNTA('16674'!$H$317:'16674'!$K$317)</f>
        <v>0</v>
      </c>
      <c r="H317" s="8"/>
      <c r="I317" s="8"/>
      <c r="J317" s="8"/>
      <c r="K317" s="8"/>
      <c r="L317" s="9">
        <f>IF('16674'!$G$317&lt;&gt;0,'16674'!$M$317/'16674'!$G$317,"")</f>
        <v>0</v>
      </c>
      <c r="M317" s="1">
        <f>SUM('16674'!$H$317:'16674'!$K$317)</f>
        <v>0</v>
      </c>
      <c r="N317" s="7"/>
      <c r="O317" s="7"/>
      <c r="P317" s="1">
        <f>SUM('16674'!$M$317:'16674'!$O$317)+'16674'!$AF$317</f>
        <v>0</v>
      </c>
      <c r="Q317" s="1">
        <f>SUM('16674'!$P$315:'16674'!$P$319)</f>
        <v>0</v>
      </c>
      <c r="R317" s="1">
        <v>62</v>
      </c>
      <c r="T317" s="7"/>
      <c r="U317" s="7"/>
      <c r="V317" s="7"/>
      <c r="AF317" s="1">
        <f>'16674'!$G$317*IF(E317&lt;&gt;"",'16674'!$F$317,0)</f>
        <v>0</v>
      </c>
    </row>
    <row r="318" spans="2:32" ht="12.75">
      <c r="B318" s="7"/>
      <c r="C318" s="1">
        <f>IF(B318&lt;&gt;"",VLOOKUP(B318,iscritti_16674!$A$2:$G$17,4,FALSE),"")</f>
        <v>0</v>
      </c>
      <c r="D318" s="1">
        <f>IF(B318&lt;&gt;"",VLOOKUP(B318,iscritti_16674!$A$2:$G$17,2,FALSE),"")</f>
        <v>0</v>
      </c>
      <c r="E318" s="1">
        <f>IF(B318&lt;&gt;"",VLOOKUP(B318,iscritti_16674!$A$2:$G$17,3,FALSE),"")</f>
        <v>0</v>
      </c>
      <c r="F318" s="1">
        <f>IF(E318&lt;&gt;"",VLOOKUP(E318,'16674'!$AG$3:'16674'!$AH$12,2,FALSE),"")</f>
        <v>0</v>
      </c>
      <c r="G318" s="1">
        <f>COUNTA('16674'!$H$318:'16674'!$K$318)</f>
        <v>0</v>
      </c>
      <c r="H318" s="8"/>
      <c r="I318" s="8"/>
      <c r="J318" s="8"/>
      <c r="K318" s="8"/>
      <c r="L318" s="9">
        <f>IF('16674'!$G$318&lt;&gt;0,'16674'!$M$318/'16674'!$G$318,"")</f>
        <v>0</v>
      </c>
      <c r="M318" s="1">
        <f>SUM('16674'!$H$318:'16674'!$K$318)</f>
        <v>0</v>
      </c>
      <c r="N318" s="7"/>
      <c r="O318" s="7"/>
      <c r="P318" s="1">
        <f>SUM('16674'!$M$318:'16674'!$O$318)+'16674'!$AF$318</f>
        <v>0</v>
      </c>
      <c r="Q318" s="1">
        <f>SUM('16674'!$P$315:'16674'!$P$319)</f>
        <v>0</v>
      </c>
      <c r="R318" s="1">
        <v>62</v>
      </c>
      <c r="T318" s="7"/>
      <c r="U318" s="7"/>
      <c r="V318" s="7"/>
      <c r="AF318" s="1">
        <f>'16674'!$G$318*IF(E318&lt;&gt;"",'16674'!$F$318,0)</f>
        <v>0</v>
      </c>
    </row>
    <row r="319" spans="2:32" ht="12.75">
      <c r="B319" s="7"/>
      <c r="C319" s="1">
        <f>IF(B319&lt;&gt;"",VLOOKUP(B319,iscritti_16674!$A$2:$G$17,4,FALSE),"")</f>
        <v>0</v>
      </c>
      <c r="D319" s="1">
        <f>IF(B319&lt;&gt;"",VLOOKUP(B319,iscritti_16674!$A$2:$G$17,2,FALSE),"")</f>
        <v>0</v>
      </c>
      <c r="E319" s="1">
        <f>IF(B319&lt;&gt;"",VLOOKUP(B319,iscritti_16674!$A$2:$G$17,3,FALSE),"")</f>
        <v>0</v>
      </c>
      <c r="F319" s="1">
        <f>IF(E319&lt;&gt;"",VLOOKUP(E319,'16674'!$AG$3:'16674'!$AH$12,2,FALSE),"")</f>
        <v>0</v>
      </c>
      <c r="G319" s="1">
        <f>COUNTA('16674'!$H$319:'16674'!$K$319)</f>
        <v>0</v>
      </c>
      <c r="H319" s="8"/>
      <c r="I319" s="8"/>
      <c r="J319" s="8"/>
      <c r="K319" s="8"/>
      <c r="L319" s="9">
        <f>IF('16674'!$G$319&lt;&gt;0,'16674'!$M$319/'16674'!$G$319,"")</f>
        <v>0</v>
      </c>
      <c r="M319" s="1">
        <f>SUM('16674'!$H$319:'16674'!$K$319)</f>
        <v>0</v>
      </c>
      <c r="N319" s="7"/>
      <c r="O319" s="7"/>
      <c r="P319" s="1">
        <f>SUM('16674'!$M$319:'16674'!$O$319)+'16674'!$AF$319</f>
        <v>0</v>
      </c>
      <c r="Q319" s="1">
        <f>SUM('16674'!$P$315:'16674'!$P$319)</f>
        <v>0</v>
      </c>
      <c r="R319" s="1">
        <v>62</v>
      </c>
      <c r="T319" s="7"/>
      <c r="U319" s="7"/>
      <c r="V319" s="7"/>
      <c r="AF319" s="1">
        <f>'16674'!$G$319*IF(E319&lt;&gt;"",'16674'!$F$319,0)</f>
        <v>0</v>
      </c>
    </row>
    <row r="320" spans="1:32" ht="12.75">
      <c r="A320" s="1">
        <v>63</v>
      </c>
      <c r="B320" s="7"/>
      <c r="C320" s="1">
        <f>IF(B320&lt;&gt;"",VLOOKUP(B320,iscritti_16674!$A$2:$G$17,4,FALSE),"")</f>
        <v>0</v>
      </c>
      <c r="D320" s="1">
        <f>IF(B320&lt;&gt;"",VLOOKUP(B320,iscritti_16674!$A$2:$G$17,2,FALSE),"")</f>
        <v>0</v>
      </c>
      <c r="E320" s="1">
        <f>IF(B320&lt;&gt;"",VLOOKUP(B320,iscritti_16674!$A$2:$G$17,3,FALSE),"")</f>
        <v>0</v>
      </c>
      <c r="F320" s="1">
        <f>IF(E320&lt;&gt;"",VLOOKUP(E320,'16674'!$AG$3:'16674'!$AH$12,2,FALSE),"")</f>
        <v>0</v>
      </c>
      <c r="G320" s="1">
        <f>COUNTA('16674'!$H$320:'16674'!$K$320)</f>
        <v>0</v>
      </c>
      <c r="H320" s="8"/>
      <c r="I320" s="8"/>
      <c r="J320" s="8"/>
      <c r="K320" s="8"/>
      <c r="L320" s="9">
        <f>IF('16674'!$G$320&lt;&gt;0,'16674'!$M$320/'16674'!$G$320,"")</f>
        <v>0</v>
      </c>
      <c r="M320" s="1">
        <f>SUM('16674'!$H$320:'16674'!$K$320)</f>
        <v>0</v>
      </c>
      <c r="N320" s="7"/>
      <c r="O320" s="7"/>
      <c r="P320" s="1">
        <f>SUM('16674'!$M$320:'16674'!$O$320)+'16674'!$AF$320</f>
        <v>0</v>
      </c>
      <c r="Q320" s="1">
        <f>SUM('16674'!$P$320:'16674'!$P$324)</f>
        <v>0</v>
      </c>
      <c r="R320" s="1">
        <v>63</v>
      </c>
      <c r="S320" s="1">
        <f>SUM('16674'!$P$320:'16674'!$P$324)</f>
        <v>0</v>
      </c>
      <c r="T320" s="7"/>
      <c r="U320" s="7"/>
      <c r="V320" s="7"/>
      <c r="AF320" s="1">
        <f>'16674'!$G$320*IF(E320&lt;&gt;"",'16674'!$F$320,0)</f>
        <v>0</v>
      </c>
    </row>
    <row r="321" spans="2:32" ht="12.75">
      <c r="B321" s="7"/>
      <c r="C321" s="1">
        <f>IF(B321&lt;&gt;"",VLOOKUP(B321,iscritti_16674!$A$2:$G$17,4,FALSE),"")</f>
        <v>0</v>
      </c>
      <c r="D321" s="1">
        <f>IF(B321&lt;&gt;"",VLOOKUP(B321,iscritti_16674!$A$2:$G$17,2,FALSE),"")</f>
        <v>0</v>
      </c>
      <c r="E321" s="1">
        <f>IF(B321&lt;&gt;"",VLOOKUP(B321,iscritti_16674!$A$2:$G$17,3,FALSE),"")</f>
        <v>0</v>
      </c>
      <c r="F321" s="1">
        <f>IF(E321&lt;&gt;"",VLOOKUP(E321,'16674'!$AG$3:'16674'!$AH$12,2,FALSE),"")</f>
        <v>0</v>
      </c>
      <c r="G321" s="1">
        <f>COUNTA('16674'!$H$321:'16674'!$K$321)</f>
        <v>0</v>
      </c>
      <c r="H321" s="8"/>
      <c r="I321" s="8"/>
      <c r="J321" s="8"/>
      <c r="K321" s="8"/>
      <c r="L321" s="9">
        <f>IF('16674'!$G$321&lt;&gt;0,'16674'!$M$321/'16674'!$G$321,"")</f>
        <v>0</v>
      </c>
      <c r="M321" s="1">
        <f>SUM('16674'!$H$321:'16674'!$K$321)</f>
        <v>0</v>
      </c>
      <c r="N321" s="7"/>
      <c r="O321" s="7"/>
      <c r="P321" s="1">
        <f>SUM('16674'!$M$321:'16674'!$O$321)+'16674'!$AF$321</f>
        <v>0</v>
      </c>
      <c r="Q321" s="1">
        <f>SUM('16674'!$P$320:'16674'!$P$324)</f>
        <v>0</v>
      </c>
      <c r="R321" s="1">
        <v>63</v>
      </c>
      <c r="T321" s="7"/>
      <c r="U321" s="7"/>
      <c r="V321" s="7"/>
      <c r="AF321" s="1">
        <f>'16674'!$G$321*IF(E321&lt;&gt;"",'16674'!$F$321,0)</f>
        <v>0</v>
      </c>
    </row>
    <row r="322" spans="2:32" ht="12.75">
      <c r="B322" s="7"/>
      <c r="C322" s="1">
        <f>IF(B322&lt;&gt;"",VLOOKUP(B322,iscritti_16674!$A$2:$G$17,4,FALSE),"")</f>
        <v>0</v>
      </c>
      <c r="D322" s="1">
        <f>IF(B322&lt;&gt;"",VLOOKUP(B322,iscritti_16674!$A$2:$G$17,2,FALSE),"")</f>
        <v>0</v>
      </c>
      <c r="E322" s="1">
        <f>IF(B322&lt;&gt;"",VLOOKUP(B322,iscritti_16674!$A$2:$G$17,3,FALSE),"")</f>
        <v>0</v>
      </c>
      <c r="F322" s="1">
        <f>IF(E322&lt;&gt;"",VLOOKUP(E322,'16674'!$AG$3:'16674'!$AH$12,2,FALSE),"")</f>
        <v>0</v>
      </c>
      <c r="G322" s="1">
        <f>COUNTA('16674'!$H$322:'16674'!$K$322)</f>
        <v>0</v>
      </c>
      <c r="H322" s="8"/>
      <c r="I322" s="8"/>
      <c r="J322" s="8"/>
      <c r="K322" s="8"/>
      <c r="L322" s="9">
        <f>IF('16674'!$G$322&lt;&gt;0,'16674'!$M$322/'16674'!$G$322,"")</f>
        <v>0</v>
      </c>
      <c r="M322" s="1">
        <f>SUM('16674'!$H$322:'16674'!$K$322)</f>
        <v>0</v>
      </c>
      <c r="N322" s="7"/>
      <c r="O322" s="7"/>
      <c r="P322" s="1">
        <f>SUM('16674'!$M$322:'16674'!$O$322)+'16674'!$AF$322</f>
        <v>0</v>
      </c>
      <c r="Q322" s="1">
        <f>SUM('16674'!$P$320:'16674'!$P$324)</f>
        <v>0</v>
      </c>
      <c r="R322" s="1">
        <v>63</v>
      </c>
      <c r="T322" s="7"/>
      <c r="U322" s="7"/>
      <c r="V322" s="7"/>
      <c r="AF322" s="1">
        <f>'16674'!$G$322*IF(E322&lt;&gt;"",'16674'!$F$322,0)</f>
        <v>0</v>
      </c>
    </row>
    <row r="323" spans="2:32" ht="12.75">
      <c r="B323" s="7"/>
      <c r="C323" s="1">
        <f>IF(B323&lt;&gt;"",VLOOKUP(B323,iscritti_16674!$A$2:$G$17,4,FALSE),"")</f>
        <v>0</v>
      </c>
      <c r="D323" s="1">
        <f>IF(B323&lt;&gt;"",VLOOKUP(B323,iscritti_16674!$A$2:$G$17,2,FALSE),"")</f>
        <v>0</v>
      </c>
      <c r="E323" s="1">
        <f>IF(B323&lt;&gt;"",VLOOKUP(B323,iscritti_16674!$A$2:$G$17,3,FALSE),"")</f>
        <v>0</v>
      </c>
      <c r="F323" s="1">
        <f>IF(E323&lt;&gt;"",VLOOKUP(E323,'16674'!$AG$3:'16674'!$AH$12,2,FALSE),"")</f>
        <v>0</v>
      </c>
      <c r="G323" s="1">
        <f>COUNTA('16674'!$H$323:'16674'!$K$323)</f>
        <v>0</v>
      </c>
      <c r="H323" s="8"/>
      <c r="I323" s="8"/>
      <c r="J323" s="8"/>
      <c r="K323" s="8"/>
      <c r="L323" s="9">
        <f>IF('16674'!$G$323&lt;&gt;0,'16674'!$M$323/'16674'!$G$323,"")</f>
        <v>0</v>
      </c>
      <c r="M323" s="1">
        <f>SUM('16674'!$H$323:'16674'!$K$323)</f>
        <v>0</v>
      </c>
      <c r="N323" s="7"/>
      <c r="O323" s="7"/>
      <c r="P323" s="1">
        <f>SUM('16674'!$M$323:'16674'!$O$323)+'16674'!$AF$323</f>
        <v>0</v>
      </c>
      <c r="Q323" s="1">
        <f>SUM('16674'!$P$320:'16674'!$P$324)</f>
        <v>0</v>
      </c>
      <c r="R323" s="1">
        <v>63</v>
      </c>
      <c r="T323" s="7"/>
      <c r="U323" s="7"/>
      <c r="V323" s="7"/>
      <c r="AF323" s="1">
        <f>'16674'!$G$323*IF(E323&lt;&gt;"",'16674'!$F$323,0)</f>
        <v>0</v>
      </c>
    </row>
    <row r="324" spans="2:32" ht="12.75">
      <c r="B324" s="7"/>
      <c r="C324" s="1">
        <f>IF(B324&lt;&gt;"",VLOOKUP(B324,iscritti_16674!$A$2:$G$17,4,FALSE),"")</f>
        <v>0</v>
      </c>
      <c r="D324" s="1">
        <f>IF(B324&lt;&gt;"",VLOOKUP(B324,iscritti_16674!$A$2:$G$17,2,FALSE),"")</f>
        <v>0</v>
      </c>
      <c r="E324" s="1">
        <f>IF(B324&lt;&gt;"",VLOOKUP(B324,iscritti_16674!$A$2:$G$17,3,FALSE),"")</f>
        <v>0</v>
      </c>
      <c r="F324" s="1">
        <f>IF(E324&lt;&gt;"",VLOOKUP(E324,'16674'!$AG$3:'16674'!$AH$12,2,FALSE),"")</f>
        <v>0</v>
      </c>
      <c r="G324" s="1">
        <f>COUNTA('16674'!$H$324:'16674'!$K$324)</f>
        <v>0</v>
      </c>
      <c r="H324" s="8"/>
      <c r="I324" s="8"/>
      <c r="J324" s="8"/>
      <c r="K324" s="8"/>
      <c r="L324" s="9">
        <f>IF('16674'!$G$324&lt;&gt;0,'16674'!$M$324/'16674'!$G$324,"")</f>
        <v>0</v>
      </c>
      <c r="M324" s="1">
        <f>SUM('16674'!$H$324:'16674'!$K$324)</f>
        <v>0</v>
      </c>
      <c r="N324" s="7"/>
      <c r="O324" s="7"/>
      <c r="P324" s="1">
        <f>SUM('16674'!$M$324:'16674'!$O$324)+'16674'!$AF$324</f>
        <v>0</v>
      </c>
      <c r="Q324" s="1">
        <f>SUM('16674'!$P$320:'16674'!$P$324)</f>
        <v>0</v>
      </c>
      <c r="R324" s="1">
        <v>63</v>
      </c>
      <c r="T324" s="7"/>
      <c r="U324" s="7"/>
      <c r="V324" s="7"/>
      <c r="AF324" s="1">
        <f>'16674'!$G$324*IF(E324&lt;&gt;"",'16674'!$F$324,0)</f>
        <v>0</v>
      </c>
    </row>
    <row r="325" spans="1:32" ht="12.75">
      <c r="A325" s="1">
        <v>64</v>
      </c>
      <c r="B325" s="7"/>
      <c r="C325" s="1">
        <f>IF(B325&lt;&gt;"",VLOOKUP(B325,iscritti_16674!$A$2:$G$17,4,FALSE),"")</f>
        <v>0</v>
      </c>
      <c r="D325" s="1">
        <f>IF(B325&lt;&gt;"",VLOOKUP(B325,iscritti_16674!$A$2:$G$17,2,FALSE),"")</f>
        <v>0</v>
      </c>
      <c r="E325" s="1">
        <f>IF(B325&lt;&gt;"",VLOOKUP(B325,iscritti_16674!$A$2:$G$17,3,FALSE),"")</f>
        <v>0</v>
      </c>
      <c r="F325" s="1">
        <f>IF(E325&lt;&gt;"",VLOOKUP(E325,'16674'!$AG$3:'16674'!$AH$12,2,FALSE),"")</f>
        <v>0</v>
      </c>
      <c r="G325" s="1">
        <f>COUNTA('16674'!$H$325:'16674'!$K$325)</f>
        <v>0</v>
      </c>
      <c r="H325" s="8"/>
      <c r="I325" s="8"/>
      <c r="J325" s="8"/>
      <c r="K325" s="8"/>
      <c r="L325" s="9">
        <f>IF('16674'!$G$325&lt;&gt;0,'16674'!$M$325/'16674'!$G$325,"")</f>
        <v>0</v>
      </c>
      <c r="M325" s="1">
        <f>SUM('16674'!$H$325:'16674'!$K$325)</f>
        <v>0</v>
      </c>
      <c r="N325" s="7"/>
      <c r="O325" s="7"/>
      <c r="P325" s="1">
        <f>SUM('16674'!$M$325:'16674'!$O$325)+'16674'!$AF$325</f>
        <v>0</v>
      </c>
      <c r="Q325" s="1">
        <f>SUM('16674'!$P$325:'16674'!$P$329)</f>
        <v>0</v>
      </c>
      <c r="R325" s="1">
        <v>64</v>
      </c>
      <c r="S325" s="1">
        <f>SUM('16674'!$P$325:'16674'!$P$329)</f>
        <v>0</v>
      </c>
      <c r="T325" s="7"/>
      <c r="U325" s="7"/>
      <c r="V325" s="7"/>
      <c r="AF325" s="1">
        <f>'16674'!$G$325*IF(E325&lt;&gt;"",'16674'!$F$325,0)</f>
        <v>0</v>
      </c>
    </row>
    <row r="326" spans="2:32" ht="12.75">
      <c r="B326" s="7"/>
      <c r="C326" s="1">
        <f>IF(B326&lt;&gt;"",VLOOKUP(B326,iscritti_16674!$A$2:$G$17,4,FALSE),"")</f>
        <v>0</v>
      </c>
      <c r="D326" s="1">
        <f>IF(B326&lt;&gt;"",VLOOKUP(B326,iscritti_16674!$A$2:$G$17,2,FALSE),"")</f>
        <v>0</v>
      </c>
      <c r="E326" s="1">
        <f>IF(B326&lt;&gt;"",VLOOKUP(B326,iscritti_16674!$A$2:$G$17,3,FALSE),"")</f>
        <v>0</v>
      </c>
      <c r="F326" s="1">
        <f>IF(E326&lt;&gt;"",VLOOKUP(E326,'16674'!$AG$3:'16674'!$AH$12,2,FALSE),"")</f>
        <v>0</v>
      </c>
      <c r="G326" s="1">
        <f>COUNTA('16674'!$H$326:'16674'!$K$326)</f>
        <v>0</v>
      </c>
      <c r="H326" s="8"/>
      <c r="I326" s="8"/>
      <c r="J326" s="8"/>
      <c r="K326" s="8"/>
      <c r="L326" s="9">
        <f>IF('16674'!$G$326&lt;&gt;0,'16674'!$M$326/'16674'!$G$326,"")</f>
        <v>0</v>
      </c>
      <c r="M326" s="1">
        <f>SUM('16674'!$H$326:'16674'!$K$326)</f>
        <v>0</v>
      </c>
      <c r="N326" s="7"/>
      <c r="O326" s="7"/>
      <c r="P326" s="1">
        <f>SUM('16674'!$M$326:'16674'!$O$326)+'16674'!$AF$326</f>
        <v>0</v>
      </c>
      <c r="Q326" s="1">
        <f>SUM('16674'!$P$325:'16674'!$P$329)</f>
        <v>0</v>
      </c>
      <c r="R326" s="1">
        <v>64</v>
      </c>
      <c r="T326" s="7"/>
      <c r="U326" s="7"/>
      <c r="V326" s="7"/>
      <c r="AF326" s="1">
        <f>'16674'!$G$326*IF(E326&lt;&gt;"",'16674'!$F$326,0)</f>
        <v>0</v>
      </c>
    </row>
    <row r="327" spans="2:32" ht="12.75">
      <c r="B327" s="7"/>
      <c r="C327" s="1">
        <f>IF(B327&lt;&gt;"",VLOOKUP(B327,iscritti_16674!$A$2:$G$17,4,FALSE),"")</f>
        <v>0</v>
      </c>
      <c r="D327" s="1">
        <f>IF(B327&lt;&gt;"",VLOOKUP(B327,iscritti_16674!$A$2:$G$17,2,FALSE),"")</f>
        <v>0</v>
      </c>
      <c r="E327" s="1">
        <f>IF(B327&lt;&gt;"",VLOOKUP(B327,iscritti_16674!$A$2:$G$17,3,FALSE),"")</f>
        <v>0</v>
      </c>
      <c r="F327" s="1">
        <f>IF(E327&lt;&gt;"",VLOOKUP(E327,'16674'!$AG$3:'16674'!$AH$12,2,FALSE),"")</f>
        <v>0</v>
      </c>
      <c r="G327" s="1">
        <f>COUNTA('16674'!$H$327:'16674'!$K$327)</f>
        <v>0</v>
      </c>
      <c r="H327" s="8"/>
      <c r="I327" s="8"/>
      <c r="J327" s="8"/>
      <c r="K327" s="8"/>
      <c r="L327" s="9">
        <f>IF('16674'!$G$327&lt;&gt;0,'16674'!$M$327/'16674'!$G$327,"")</f>
        <v>0</v>
      </c>
      <c r="M327" s="1">
        <f>SUM('16674'!$H$327:'16674'!$K$327)</f>
        <v>0</v>
      </c>
      <c r="N327" s="7"/>
      <c r="O327" s="7"/>
      <c r="P327" s="1">
        <f>SUM('16674'!$M$327:'16674'!$O$327)+'16674'!$AF$327</f>
        <v>0</v>
      </c>
      <c r="Q327" s="1">
        <f>SUM('16674'!$P$325:'16674'!$P$329)</f>
        <v>0</v>
      </c>
      <c r="R327" s="1">
        <v>64</v>
      </c>
      <c r="T327" s="7"/>
      <c r="U327" s="7"/>
      <c r="V327" s="7"/>
      <c r="AF327" s="1">
        <f>'16674'!$G$327*IF(E327&lt;&gt;"",'16674'!$F$327,0)</f>
        <v>0</v>
      </c>
    </row>
    <row r="328" spans="2:32" ht="12.75">
      <c r="B328" s="7"/>
      <c r="C328" s="1">
        <f>IF(B328&lt;&gt;"",VLOOKUP(B328,iscritti_16674!$A$2:$G$17,4,FALSE),"")</f>
        <v>0</v>
      </c>
      <c r="D328" s="1">
        <f>IF(B328&lt;&gt;"",VLOOKUP(B328,iscritti_16674!$A$2:$G$17,2,FALSE),"")</f>
        <v>0</v>
      </c>
      <c r="E328" s="1">
        <f>IF(B328&lt;&gt;"",VLOOKUP(B328,iscritti_16674!$A$2:$G$17,3,FALSE),"")</f>
        <v>0</v>
      </c>
      <c r="F328" s="1">
        <f>IF(E328&lt;&gt;"",VLOOKUP(E328,'16674'!$AG$3:'16674'!$AH$12,2,FALSE),"")</f>
        <v>0</v>
      </c>
      <c r="G328" s="1">
        <f>COUNTA('16674'!$H$328:'16674'!$K$328)</f>
        <v>0</v>
      </c>
      <c r="H328" s="8"/>
      <c r="I328" s="8"/>
      <c r="J328" s="8"/>
      <c r="K328" s="8"/>
      <c r="L328" s="9">
        <f>IF('16674'!$G$328&lt;&gt;0,'16674'!$M$328/'16674'!$G$328,"")</f>
        <v>0</v>
      </c>
      <c r="M328" s="1">
        <f>SUM('16674'!$H$328:'16674'!$K$328)</f>
        <v>0</v>
      </c>
      <c r="N328" s="7"/>
      <c r="O328" s="7"/>
      <c r="P328" s="1">
        <f>SUM('16674'!$M$328:'16674'!$O$328)+'16674'!$AF$328</f>
        <v>0</v>
      </c>
      <c r="Q328" s="1">
        <f>SUM('16674'!$P$325:'16674'!$P$329)</f>
        <v>0</v>
      </c>
      <c r="R328" s="1">
        <v>64</v>
      </c>
      <c r="T328" s="7"/>
      <c r="U328" s="7"/>
      <c r="V328" s="7"/>
      <c r="AF328" s="1">
        <f>'16674'!$G$328*IF(E328&lt;&gt;"",'16674'!$F$328,0)</f>
        <v>0</v>
      </c>
    </row>
    <row r="329" spans="2:32" ht="12.75">
      <c r="B329" s="7"/>
      <c r="C329" s="1">
        <f>IF(B329&lt;&gt;"",VLOOKUP(B329,iscritti_16674!$A$2:$G$17,4,FALSE),"")</f>
        <v>0</v>
      </c>
      <c r="D329" s="1">
        <f>IF(B329&lt;&gt;"",VLOOKUP(B329,iscritti_16674!$A$2:$G$17,2,FALSE),"")</f>
        <v>0</v>
      </c>
      <c r="E329" s="1">
        <f>IF(B329&lt;&gt;"",VLOOKUP(B329,iscritti_16674!$A$2:$G$17,3,FALSE),"")</f>
        <v>0</v>
      </c>
      <c r="F329" s="1">
        <f>IF(E329&lt;&gt;"",VLOOKUP(E329,'16674'!$AG$3:'16674'!$AH$12,2,FALSE),"")</f>
        <v>0</v>
      </c>
      <c r="G329" s="1">
        <f>COUNTA('16674'!$H$329:'16674'!$K$329)</f>
        <v>0</v>
      </c>
      <c r="H329" s="8"/>
      <c r="I329" s="8"/>
      <c r="J329" s="8"/>
      <c r="K329" s="8"/>
      <c r="L329" s="9">
        <f>IF('16674'!$G$329&lt;&gt;0,'16674'!$M$329/'16674'!$G$329,"")</f>
        <v>0</v>
      </c>
      <c r="M329" s="1">
        <f>SUM('16674'!$H$329:'16674'!$K$329)</f>
        <v>0</v>
      </c>
      <c r="N329" s="7"/>
      <c r="O329" s="7"/>
      <c r="P329" s="1">
        <f>SUM('16674'!$M$329:'16674'!$O$329)+'16674'!$AF$329</f>
        <v>0</v>
      </c>
      <c r="Q329" s="1">
        <f>SUM('16674'!$P$325:'16674'!$P$329)</f>
        <v>0</v>
      </c>
      <c r="R329" s="1">
        <v>64</v>
      </c>
      <c r="T329" s="7"/>
      <c r="U329" s="7"/>
      <c r="V329" s="7"/>
      <c r="AF329" s="1">
        <f>'16674'!$G$329*IF(E329&lt;&gt;"",'16674'!$F$329,0)</f>
        <v>0</v>
      </c>
    </row>
    <row r="330" spans="1:32" ht="12.75">
      <c r="A330" s="1">
        <v>65</v>
      </c>
      <c r="B330" s="7"/>
      <c r="C330" s="1">
        <f>IF(B330&lt;&gt;"",VLOOKUP(B330,iscritti_16674!$A$2:$G$17,4,FALSE),"")</f>
        <v>0</v>
      </c>
      <c r="D330" s="1">
        <f>IF(B330&lt;&gt;"",VLOOKUP(B330,iscritti_16674!$A$2:$G$17,2,FALSE),"")</f>
        <v>0</v>
      </c>
      <c r="E330" s="1">
        <f>IF(B330&lt;&gt;"",VLOOKUP(B330,iscritti_16674!$A$2:$G$17,3,FALSE),"")</f>
        <v>0</v>
      </c>
      <c r="F330" s="1">
        <f>IF(E330&lt;&gt;"",VLOOKUP(E330,'16674'!$AG$3:'16674'!$AH$12,2,FALSE),"")</f>
        <v>0</v>
      </c>
      <c r="G330" s="1">
        <f>COUNTA('16674'!$H$330:'16674'!$K$330)</f>
        <v>0</v>
      </c>
      <c r="H330" s="8"/>
      <c r="I330" s="8"/>
      <c r="J330" s="8"/>
      <c r="K330" s="8"/>
      <c r="L330" s="9">
        <f>IF('16674'!$G$330&lt;&gt;0,'16674'!$M$330/'16674'!$G$330,"")</f>
        <v>0</v>
      </c>
      <c r="M330" s="1">
        <f>SUM('16674'!$H$330:'16674'!$K$330)</f>
        <v>0</v>
      </c>
      <c r="N330" s="7"/>
      <c r="O330" s="7"/>
      <c r="P330" s="1">
        <f>SUM('16674'!$M$330:'16674'!$O$330)+'16674'!$AF$330</f>
        <v>0</v>
      </c>
      <c r="Q330" s="1">
        <f>SUM('16674'!$P$330:'16674'!$P$334)</f>
        <v>0</v>
      </c>
      <c r="R330" s="1">
        <v>65</v>
      </c>
      <c r="S330" s="1">
        <f>SUM('16674'!$P$330:'16674'!$P$334)</f>
        <v>0</v>
      </c>
      <c r="T330" s="7"/>
      <c r="U330" s="7"/>
      <c r="V330" s="7"/>
      <c r="AF330" s="1">
        <f>'16674'!$G$330*IF(E330&lt;&gt;"",'16674'!$F$330,0)</f>
        <v>0</v>
      </c>
    </row>
    <row r="331" spans="2:32" ht="12.75">
      <c r="B331" s="7"/>
      <c r="C331" s="1">
        <f>IF(B331&lt;&gt;"",VLOOKUP(B331,iscritti_16674!$A$2:$G$17,4,FALSE),"")</f>
        <v>0</v>
      </c>
      <c r="D331" s="1">
        <f>IF(B331&lt;&gt;"",VLOOKUP(B331,iscritti_16674!$A$2:$G$17,2,FALSE),"")</f>
        <v>0</v>
      </c>
      <c r="E331" s="1">
        <f>IF(B331&lt;&gt;"",VLOOKUP(B331,iscritti_16674!$A$2:$G$17,3,FALSE),"")</f>
        <v>0</v>
      </c>
      <c r="F331" s="1">
        <f>IF(E331&lt;&gt;"",VLOOKUP(E331,'16674'!$AG$3:'16674'!$AH$12,2,FALSE),"")</f>
        <v>0</v>
      </c>
      <c r="G331" s="1">
        <f>COUNTA('16674'!$H$331:'16674'!$K$331)</f>
        <v>0</v>
      </c>
      <c r="H331" s="8"/>
      <c r="I331" s="8"/>
      <c r="J331" s="8"/>
      <c r="K331" s="8"/>
      <c r="L331" s="9">
        <f>IF('16674'!$G$331&lt;&gt;0,'16674'!$M$331/'16674'!$G$331,"")</f>
        <v>0</v>
      </c>
      <c r="M331" s="1">
        <f>SUM('16674'!$H$331:'16674'!$K$331)</f>
        <v>0</v>
      </c>
      <c r="N331" s="7"/>
      <c r="O331" s="7"/>
      <c r="P331" s="1">
        <f>SUM('16674'!$M$331:'16674'!$O$331)+'16674'!$AF$331</f>
        <v>0</v>
      </c>
      <c r="Q331" s="1">
        <f>SUM('16674'!$P$330:'16674'!$P$334)</f>
        <v>0</v>
      </c>
      <c r="R331" s="1">
        <v>65</v>
      </c>
      <c r="T331" s="7"/>
      <c r="U331" s="7"/>
      <c r="V331" s="7"/>
      <c r="AF331" s="1">
        <f>'16674'!$G$331*IF(E331&lt;&gt;"",'16674'!$F$331,0)</f>
        <v>0</v>
      </c>
    </row>
    <row r="332" spans="2:32" ht="12.75">
      <c r="B332" s="7"/>
      <c r="C332" s="1">
        <f>IF(B332&lt;&gt;"",VLOOKUP(B332,iscritti_16674!$A$2:$G$17,4,FALSE),"")</f>
        <v>0</v>
      </c>
      <c r="D332" s="1">
        <f>IF(B332&lt;&gt;"",VLOOKUP(B332,iscritti_16674!$A$2:$G$17,2,FALSE),"")</f>
        <v>0</v>
      </c>
      <c r="E332" s="1">
        <f>IF(B332&lt;&gt;"",VLOOKUP(B332,iscritti_16674!$A$2:$G$17,3,FALSE),"")</f>
        <v>0</v>
      </c>
      <c r="F332" s="1">
        <f>IF(E332&lt;&gt;"",VLOOKUP(E332,'16674'!$AG$3:'16674'!$AH$12,2,FALSE),"")</f>
        <v>0</v>
      </c>
      <c r="G332" s="1">
        <f>COUNTA('16674'!$H$332:'16674'!$K$332)</f>
        <v>0</v>
      </c>
      <c r="H332" s="8"/>
      <c r="I332" s="8"/>
      <c r="J332" s="8"/>
      <c r="K332" s="8"/>
      <c r="L332" s="9">
        <f>IF('16674'!$G$332&lt;&gt;0,'16674'!$M$332/'16674'!$G$332,"")</f>
        <v>0</v>
      </c>
      <c r="M332" s="1">
        <f>SUM('16674'!$H$332:'16674'!$K$332)</f>
        <v>0</v>
      </c>
      <c r="N332" s="7"/>
      <c r="O332" s="7"/>
      <c r="P332" s="1">
        <f>SUM('16674'!$M$332:'16674'!$O$332)+'16674'!$AF$332</f>
        <v>0</v>
      </c>
      <c r="Q332" s="1">
        <f>SUM('16674'!$P$330:'16674'!$P$334)</f>
        <v>0</v>
      </c>
      <c r="R332" s="1">
        <v>65</v>
      </c>
      <c r="T332" s="7"/>
      <c r="U332" s="7"/>
      <c r="V332" s="7"/>
      <c r="AF332" s="1">
        <f>'16674'!$G$332*IF(E332&lt;&gt;"",'16674'!$F$332,0)</f>
        <v>0</v>
      </c>
    </row>
    <row r="333" spans="2:32" ht="12.75">
      <c r="B333" s="7"/>
      <c r="C333" s="1">
        <f>IF(B333&lt;&gt;"",VLOOKUP(B333,iscritti_16674!$A$2:$G$17,4,FALSE),"")</f>
        <v>0</v>
      </c>
      <c r="D333" s="1">
        <f>IF(B333&lt;&gt;"",VLOOKUP(B333,iscritti_16674!$A$2:$G$17,2,FALSE),"")</f>
        <v>0</v>
      </c>
      <c r="E333" s="1">
        <f>IF(B333&lt;&gt;"",VLOOKUP(B333,iscritti_16674!$A$2:$G$17,3,FALSE),"")</f>
        <v>0</v>
      </c>
      <c r="F333" s="1">
        <f>IF(E333&lt;&gt;"",VLOOKUP(E333,'16674'!$AG$3:'16674'!$AH$12,2,FALSE),"")</f>
        <v>0</v>
      </c>
      <c r="G333" s="1">
        <f>COUNTA('16674'!$H$333:'16674'!$K$333)</f>
        <v>0</v>
      </c>
      <c r="H333" s="8"/>
      <c r="I333" s="8"/>
      <c r="J333" s="8"/>
      <c r="K333" s="8"/>
      <c r="L333" s="9">
        <f>IF('16674'!$G$333&lt;&gt;0,'16674'!$M$333/'16674'!$G$333,"")</f>
        <v>0</v>
      </c>
      <c r="M333" s="1">
        <f>SUM('16674'!$H$333:'16674'!$K$333)</f>
        <v>0</v>
      </c>
      <c r="N333" s="7"/>
      <c r="O333" s="7"/>
      <c r="P333" s="1">
        <f>SUM('16674'!$M$333:'16674'!$O$333)+'16674'!$AF$333</f>
        <v>0</v>
      </c>
      <c r="Q333" s="1">
        <f>SUM('16674'!$P$330:'16674'!$P$334)</f>
        <v>0</v>
      </c>
      <c r="R333" s="1">
        <v>65</v>
      </c>
      <c r="T333" s="7"/>
      <c r="U333" s="7"/>
      <c r="V333" s="7"/>
      <c r="AF333" s="1">
        <f>'16674'!$G$333*IF(E333&lt;&gt;"",'16674'!$F$333,0)</f>
        <v>0</v>
      </c>
    </row>
    <row r="334" spans="2:32" ht="12.75">
      <c r="B334" s="7"/>
      <c r="C334" s="1">
        <f>IF(B334&lt;&gt;"",VLOOKUP(B334,iscritti_16674!$A$2:$G$17,4,FALSE),"")</f>
        <v>0</v>
      </c>
      <c r="D334" s="1">
        <f>IF(B334&lt;&gt;"",VLOOKUP(B334,iscritti_16674!$A$2:$G$17,2,FALSE),"")</f>
        <v>0</v>
      </c>
      <c r="E334" s="1">
        <f>IF(B334&lt;&gt;"",VLOOKUP(B334,iscritti_16674!$A$2:$G$17,3,FALSE),"")</f>
        <v>0</v>
      </c>
      <c r="F334" s="1">
        <f>IF(E334&lt;&gt;"",VLOOKUP(E334,'16674'!$AG$3:'16674'!$AH$12,2,FALSE),"")</f>
        <v>0</v>
      </c>
      <c r="G334" s="1">
        <f>COUNTA('16674'!$H$334:'16674'!$K$334)</f>
        <v>0</v>
      </c>
      <c r="H334" s="8"/>
      <c r="I334" s="8"/>
      <c r="J334" s="8"/>
      <c r="K334" s="8"/>
      <c r="L334" s="9">
        <f>IF('16674'!$G$334&lt;&gt;0,'16674'!$M$334/'16674'!$G$334,"")</f>
        <v>0</v>
      </c>
      <c r="M334" s="1">
        <f>SUM('16674'!$H$334:'16674'!$K$334)</f>
        <v>0</v>
      </c>
      <c r="N334" s="7"/>
      <c r="O334" s="7"/>
      <c r="P334" s="1">
        <f>SUM('16674'!$M$334:'16674'!$O$334)+'16674'!$AF$334</f>
        <v>0</v>
      </c>
      <c r="Q334" s="1">
        <f>SUM('16674'!$P$330:'16674'!$P$334)</f>
        <v>0</v>
      </c>
      <c r="R334" s="1">
        <v>65</v>
      </c>
      <c r="T334" s="7"/>
      <c r="U334" s="7"/>
      <c r="V334" s="7"/>
      <c r="AF334" s="1">
        <f>'16674'!$G$334*IF(E334&lt;&gt;"",'16674'!$F$334,0)</f>
        <v>0</v>
      </c>
    </row>
    <row r="335" spans="1:32" ht="12.75">
      <c r="A335" s="1">
        <v>66</v>
      </c>
      <c r="B335" s="7"/>
      <c r="C335" s="1">
        <f>IF(B335&lt;&gt;"",VLOOKUP(B335,iscritti_16674!$A$2:$G$17,4,FALSE),"")</f>
        <v>0</v>
      </c>
      <c r="D335" s="1">
        <f>IF(B335&lt;&gt;"",VLOOKUP(B335,iscritti_16674!$A$2:$G$17,2,FALSE),"")</f>
        <v>0</v>
      </c>
      <c r="E335" s="1">
        <f>IF(B335&lt;&gt;"",VLOOKUP(B335,iscritti_16674!$A$2:$G$17,3,FALSE),"")</f>
        <v>0</v>
      </c>
      <c r="F335" s="1">
        <f>IF(E335&lt;&gt;"",VLOOKUP(E335,'16674'!$AG$3:'16674'!$AH$12,2,FALSE),"")</f>
        <v>0</v>
      </c>
      <c r="G335" s="1">
        <f>COUNTA('16674'!$H$335:'16674'!$K$335)</f>
        <v>0</v>
      </c>
      <c r="H335" s="8"/>
      <c r="I335" s="8"/>
      <c r="J335" s="8"/>
      <c r="K335" s="8"/>
      <c r="L335" s="9">
        <f>IF('16674'!$G$335&lt;&gt;0,'16674'!$M$335/'16674'!$G$335,"")</f>
        <v>0</v>
      </c>
      <c r="M335" s="1">
        <f>SUM('16674'!$H$335:'16674'!$K$335)</f>
        <v>0</v>
      </c>
      <c r="N335" s="7"/>
      <c r="O335" s="7"/>
      <c r="P335" s="1">
        <f>SUM('16674'!$M$335:'16674'!$O$335)+'16674'!$AF$335</f>
        <v>0</v>
      </c>
      <c r="Q335" s="1">
        <f>SUM('16674'!$P$335:'16674'!$P$339)</f>
        <v>0</v>
      </c>
      <c r="R335" s="1">
        <v>66</v>
      </c>
      <c r="S335" s="1">
        <f>SUM('16674'!$P$335:'16674'!$P$339)</f>
        <v>0</v>
      </c>
      <c r="T335" s="7"/>
      <c r="U335" s="7"/>
      <c r="V335" s="7"/>
      <c r="AF335" s="1">
        <f>'16674'!$G$335*IF(E335&lt;&gt;"",'16674'!$F$335,0)</f>
        <v>0</v>
      </c>
    </row>
    <row r="336" spans="2:32" ht="12.75">
      <c r="B336" s="7"/>
      <c r="C336" s="1">
        <f>IF(B336&lt;&gt;"",VLOOKUP(B336,iscritti_16674!$A$2:$G$17,4,FALSE),"")</f>
        <v>0</v>
      </c>
      <c r="D336" s="1">
        <f>IF(B336&lt;&gt;"",VLOOKUP(B336,iscritti_16674!$A$2:$G$17,2,FALSE),"")</f>
        <v>0</v>
      </c>
      <c r="E336" s="1">
        <f>IF(B336&lt;&gt;"",VLOOKUP(B336,iscritti_16674!$A$2:$G$17,3,FALSE),"")</f>
        <v>0</v>
      </c>
      <c r="F336" s="1">
        <f>IF(E336&lt;&gt;"",VLOOKUP(E336,'16674'!$AG$3:'16674'!$AH$12,2,FALSE),"")</f>
        <v>0</v>
      </c>
      <c r="G336" s="1">
        <f>COUNTA('16674'!$H$336:'16674'!$K$336)</f>
        <v>0</v>
      </c>
      <c r="H336" s="8"/>
      <c r="I336" s="8"/>
      <c r="J336" s="8"/>
      <c r="K336" s="8"/>
      <c r="L336" s="9">
        <f>IF('16674'!$G$336&lt;&gt;0,'16674'!$M$336/'16674'!$G$336,"")</f>
        <v>0</v>
      </c>
      <c r="M336" s="1">
        <f>SUM('16674'!$H$336:'16674'!$K$336)</f>
        <v>0</v>
      </c>
      <c r="N336" s="7"/>
      <c r="O336" s="7"/>
      <c r="P336" s="1">
        <f>SUM('16674'!$M$336:'16674'!$O$336)+'16674'!$AF$336</f>
        <v>0</v>
      </c>
      <c r="Q336" s="1">
        <f>SUM('16674'!$P$335:'16674'!$P$339)</f>
        <v>0</v>
      </c>
      <c r="R336" s="1">
        <v>66</v>
      </c>
      <c r="T336" s="7"/>
      <c r="U336" s="7"/>
      <c r="V336" s="7"/>
      <c r="AF336" s="1">
        <f>'16674'!$G$336*IF(E336&lt;&gt;"",'16674'!$F$336,0)</f>
        <v>0</v>
      </c>
    </row>
    <row r="337" spans="2:32" ht="12.75">
      <c r="B337" s="7"/>
      <c r="C337" s="1">
        <f>IF(B337&lt;&gt;"",VLOOKUP(B337,iscritti_16674!$A$2:$G$17,4,FALSE),"")</f>
        <v>0</v>
      </c>
      <c r="D337" s="1">
        <f>IF(B337&lt;&gt;"",VLOOKUP(B337,iscritti_16674!$A$2:$G$17,2,FALSE),"")</f>
        <v>0</v>
      </c>
      <c r="E337" s="1">
        <f>IF(B337&lt;&gt;"",VLOOKUP(B337,iscritti_16674!$A$2:$G$17,3,FALSE),"")</f>
        <v>0</v>
      </c>
      <c r="F337" s="1">
        <f>IF(E337&lt;&gt;"",VLOOKUP(E337,'16674'!$AG$3:'16674'!$AH$12,2,FALSE),"")</f>
        <v>0</v>
      </c>
      <c r="G337" s="1">
        <f>COUNTA('16674'!$H$337:'16674'!$K$337)</f>
        <v>0</v>
      </c>
      <c r="H337" s="8"/>
      <c r="I337" s="8"/>
      <c r="J337" s="8"/>
      <c r="K337" s="8"/>
      <c r="L337" s="9">
        <f>IF('16674'!$G$337&lt;&gt;0,'16674'!$M$337/'16674'!$G$337,"")</f>
        <v>0</v>
      </c>
      <c r="M337" s="1">
        <f>SUM('16674'!$H$337:'16674'!$K$337)</f>
        <v>0</v>
      </c>
      <c r="N337" s="7"/>
      <c r="O337" s="7"/>
      <c r="P337" s="1">
        <f>SUM('16674'!$M$337:'16674'!$O$337)+'16674'!$AF$337</f>
        <v>0</v>
      </c>
      <c r="Q337" s="1">
        <f>SUM('16674'!$P$335:'16674'!$P$339)</f>
        <v>0</v>
      </c>
      <c r="R337" s="1">
        <v>66</v>
      </c>
      <c r="T337" s="7"/>
      <c r="U337" s="7"/>
      <c r="V337" s="7"/>
      <c r="AF337" s="1">
        <f>'16674'!$G$337*IF(E337&lt;&gt;"",'16674'!$F$337,0)</f>
        <v>0</v>
      </c>
    </row>
    <row r="338" spans="2:32" ht="12.75">
      <c r="B338" s="7"/>
      <c r="C338" s="1">
        <f>IF(B338&lt;&gt;"",VLOOKUP(B338,iscritti_16674!$A$2:$G$17,4,FALSE),"")</f>
        <v>0</v>
      </c>
      <c r="D338" s="1">
        <f>IF(B338&lt;&gt;"",VLOOKUP(B338,iscritti_16674!$A$2:$G$17,2,FALSE),"")</f>
        <v>0</v>
      </c>
      <c r="E338" s="1">
        <f>IF(B338&lt;&gt;"",VLOOKUP(B338,iscritti_16674!$A$2:$G$17,3,FALSE),"")</f>
        <v>0</v>
      </c>
      <c r="F338" s="1">
        <f>IF(E338&lt;&gt;"",VLOOKUP(E338,'16674'!$AG$3:'16674'!$AH$12,2,FALSE),"")</f>
        <v>0</v>
      </c>
      <c r="G338" s="1">
        <f>COUNTA('16674'!$H$338:'16674'!$K$338)</f>
        <v>0</v>
      </c>
      <c r="H338" s="8"/>
      <c r="I338" s="8"/>
      <c r="J338" s="8"/>
      <c r="K338" s="8"/>
      <c r="L338" s="9">
        <f>IF('16674'!$G$338&lt;&gt;0,'16674'!$M$338/'16674'!$G$338,"")</f>
        <v>0</v>
      </c>
      <c r="M338" s="1">
        <f>SUM('16674'!$H$338:'16674'!$K$338)</f>
        <v>0</v>
      </c>
      <c r="N338" s="7"/>
      <c r="O338" s="7"/>
      <c r="P338" s="1">
        <f>SUM('16674'!$M$338:'16674'!$O$338)+'16674'!$AF$338</f>
        <v>0</v>
      </c>
      <c r="Q338" s="1">
        <f>SUM('16674'!$P$335:'16674'!$P$339)</f>
        <v>0</v>
      </c>
      <c r="R338" s="1">
        <v>66</v>
      </c>
      <c r="T338" s="7"/>
      <c r="U338" s="7"/>
      <c r="V338" s="7"/>
      <c r="AF338" s="1">
        <f>'16674'!$G$338*IF(E338&lt;&gt;"",'16674'!$F$338,0)</f>
        <v>0</v>
      </c>
    </row>
    <row r="339" spans="2:32" ht="12.75">
      <c r="B339" s="7"/>
      <c r="C339" s="1">
        <f>IF(B339&lt;&gt;"",VLOOKUP(B339,iscritti_16674!$A$2:$G$17,4,FALSE),"")</f>
        <v>0</v>
      </c>
      <c r="D339" s="1">
        <f>IF(B339&lt;&gt;"",VLOOKUP(B339,iscritti_16674!$A$2:$G$17,2,FALSE),"")</f>
        <v>0</v>
      </c>
      <c r="E339" s="1">
        <f>IF(B339&lt;&gt;"",VLOOKUP(B339,iscritti_16674!$A$2:$G$17,3,FALSE),"")</f>
        <v>0</v>
      </c>
      <c r="F339" s="1">
        <f>IF(E339&lt;&gt;"",VLOOKUP(E339,'16674'!$AG$3:'16674'!$AH$12,2,FALSE),"")</f>
        <v>0</v>
      </c>
      <c r="G339" s="1">
        <f>COUNTA('16674'!$H$339:'16674'!$K$339)</f>
        <v>0</v>
      </c>
      <c r="H339" s="8"/>
      <c r="I339" s="8"/>
      <c r="J339" s="8"/>
      <c r="K339" s="8"/>
      <c r="L339" s="9">
        <f>IF('16674'!$G$339&lt;&gt;0,'16674'!$M$339/'16674'!$G$339,"")</f>
        <v>0</v>
      </c>
      <c r="M339" s="1">
        <f>SUM('16674'!$H$339:'16674'!$K$339)</f>
        <v>0</v>
      </c>
      <c r="N339" s="7"/>
      <c r="O339" s="7"/>
      <c r="P339" s="1">
        <f>SUM('16674'!$M$339:'16674'!$O$339)+'16674'!$AF$339</f>
        <v>0</v>
      </c>
      <c r="Q339" s="1">
        <f>SUM('16674'!$P$335:'16674'!$P$339)</f>
        <v>0</v>
      </c>
      <c r="R339" s="1">
        <v>66</v>
      </c>
      <c r="T339" s="7"/>
      <c r="U339" s="7"/>
      <c r="V339" s="7"/>
      <c r="AF339" s="1">
        <f>'16674'!$G$339*IF(E339&lt;&gt;"",'16674'!$F$339,0)</f>
        <v>0</v>
      </c>
    </row>
    <row r="340" spans="1:32" ht="12.75">
      <c r="A340" s="1">
        <v>67</v>
      </c>
      <c r="B340" s="7"/>
      <c r="C340" s="1">
        <f>IF(B340&lt;&gt;"",VLOOKUP(B340,iscritti_16674!$A$2:$G$17,4,FALSE),"")</f>
        <v>0</v>
      </c>
      <c r="D340" s="1">
        <f>IF(B340&lt;&gt;"",VLOOKUP(B340,iscritti_16674!$A$2:$G$17,2,FALSE),"")</f>
        <v>0</v>
      </c>
      <c r="E340" s="1">
        <f>IF(B340&lt;&gt;"",VLOOKUP(B340,iscritti_16674!$A$2:$G$17,3,FALSE),"")</f>
        <v>0</v>
      </c>
      <c r="F340" s="1">
        <f>IF(E340&lt;&gt;"",VLOOKUP(E340,'16674'!$AG$3:'16674'!$AH$12,2,FALSE),"")</f>
        <v>0</v>
      </c>
      <c r="G340" s="1">
        <f>COUNTA('16674'!$H$340:'16674'!$K$340)</f>
        <v>0</v>
      </c>
      <c r="H340" s="8"/>
      <c r="I340" s="8"/>
      <c r="J340" s="8"/>
      <c r="K340" s="8"/>
      <c r="L340" s="9">
        <f>IF('16674'!$G$340&lt;&gt;0,'16674'!$M$340/'16674'!$G$340,"")</f>
        <v>0</v>
      </c>
      <c r="M340" s="1">
        <f>SUM('16674'!$H$340:'16674'!$K$340)</f>
        <v>0</v>
      </c>
      <c r="N340" s="7"/>
      <c r="O340" s="7"/>
      <c r="P340" s="1">
        <f>SUM('16674'!$M$340:'16674'!$O$340)+'16674'!$AF$340</f>
        <v>0</v>
      </c>
      <c r="Q340" s="1">
        <f>SUM('16674'!$P$340:'16674'!$P$344)</f>
        <v>0</v>
      </c>
      <c r="R340" s="1">
        <v>67</v>
      </c>
      <c r="S340" s="1">
        <f>SUM('16674'!$P$340:'16674'!$P$344)</f>
        <v>0</v>
      </c>
      <c r="T340" s="7"/>
      <c r="U340" s="7"/>
      <c r="V340" s="7"/>
      <c r="AF340" s="1">
        <f>'16674'!$G$340*IF(E340&lt;&gt;"",'16674'!$F$340,0)</f>
        <v>0</v>
      </c>
    </row>
    <row r="341" spans="2:32" ht="12.75">
      <c r="B341" s="7"/>
      <c r="C341" s="1">
        <f>IF(B341&lt;&gt;"",VLOOKUP(B341,iscritti_16674!$A$2:$G$17,4,FALSE),"")</f>
        <v>0</v>
      </c>
      <c r="D341" s="1">
        <f>IF(B341&lt;&gt;"",VLOOKUP(B341,iscritti_16674!$A$2:$G$17,2,FALSE),"")</f>
        <v>0</v>
      </c>
      <c r="E341" s="1">
        <f>IF(B341&lt;&gt;"",VLOOKUP(B341,iscritti_16674!$A$2:$G$17,3,FALSE),"")</f>
        <v>0</v>
      </c>
      <c r="F341" s="1">
        <f>IF(E341&lt;&gt;"",VLOOKUP(E341,'16674'!$AG$3:'16674'!$AH$12,2,FALSE),"")</f>
        <v>0</v>
      </c>
      <c r="G341" s="1">
        <f>COUNTA('16674'!$H$341:'16674'!$K$341)</f>
        <v>0</v>
      </c>
      <c r="H341" s="8"/>
      <c r="I341" s="8"/>
      <c r="J341" s="8"/>
      <c r="K341" s="8"/>
      <c r="L341" s="9">
        <f>IF('16674'!$G$341&lt;&gt;0,'16674'!$M$341/'16674'!$G$341,"")</f>
        <v>0</v>
      </c>
      <c r="M341" s="1">
        <f>SUM('16674'!$H$341:'16674'!$K$341)</f>
        <v>0</v>
      </c>
      <c r="N341" s="7"/>
      <c r="O341" s="7"/>
      <c r="P341" s="1">
        <f>SUM('16674'!$M$341:'16674'!$O$341)+'16674'!$AF$341</f>
        <v>0</v>
      </c>
      <c r="Q341" s="1">
        <f>SUM('16674'!$P$340:'16674'!$P$344)</f>
        <v>0</v>
      </c>
      <c r="R341" s="1">
        <v>67</v>
      </c>
      <c r="T341" s="7"/>
      <c r="U341" s="7"/>
      <c r="V341" s="7"/>
      <c r="AF341" s="1">
        <f>'16674'!$G$341*IF(E341&lt;&gt;"",'16674'!$F$341,0)</f>
        <v>0</v>
      </c>
    </row>
    <row r="342" spans="2:32" ht="12.75">
      <c r="B342" s="7"/>
      <c r="C342" s="1">
        <f>IF(B342&lt;&gt;"",VLOOKUP(B342,iscritti_16674!$A$2:$G$17,4,FALSE),"")</f>
        <v>0</v>
      </c>
      <c r="D342" s="1">
        <f>IF(B342&lt;&gt;"",VLOOKUP(B342,iscritti_16674!$A$2:$G$17,2,FALSE),"")</f>
        <v>0</v>
      </c>
      <c r="E342" s="1">
        <f>IF(B342&lt;&gt;"",VLOOKUP(B342,iscritti_16674!$A$2:$G$17,3,FALSE),"")</f>
        <v>0</v>
      </c>
      <c r="F342" s="1">
        <f>IF(E342&lt;&gt;"",VLOOKUP(E342,'16674'!$AG$3:'16674'!$AH$12,2,FALSE),"")</f>
        <v>0</v>
      </c>
      <c r="G342" s="1">
        <f>COUNTA('16674'!$H$342:'16674'!$K$342)</f>
        <v>0</v>
      </c>
      <c r="H342" s="8"/>
      <c r="I342" s="8"/>
      <c r="J342" s="8"/>
      <c r="K342" s="8"/>
      <c r="L342" s="9">
        <f>IF('16674'!$G$342&lt;&gt;0,'16674'!$M$342/'16674'!$G$342,"")</f>
        <v>0</v>
      </c>
      <c r="M342" s="1">
        <f>SUM('16674'!$H$342:'16674'!$K$342)</f>
        <v>0</v>
      </c>
      <c r="N342" s="7"/>
      <c r="O342" s="7"/>
      <c r="P342" s="1">
        <f>SUM('16674'!$M$342:'16674'!$O$342)+'16674'!$AF$342</f>
        <v>0</v>
      </c>
      <c r="Q342" s="1">
        <f>SUM('16674'!$P$340:'16674'!$P$344)</f>
        <v>0</v>
      </c>
      <c r="R342" s="1">
        <v>67</v>
      </c>
      <c r="T342" s="7"/>
      <c r="U342" s="7"/>
      <c r="V342" s="7"/>
      <c r="AF342" s="1">
        <f>'16674'!$G$342*IF(E342&lt;&gt;"",'16674'!$F$342,0)</f>
        <v>0</v>
      </c>
    </row>
    <row r="343" spans="2:32" ht="12.75">
      <c r="B343" s="7"/>
      <c r="C343" s="1">
        <f>IF(B343&lt;&gt;"",VLOOKUP(B343,iscritti_16674!$A$2:$G$17,4,FALSE),"")</f>
        <v>0</v>
      </c>
      <c r="D343" s="1">
        <f>IF(B343&lt;&gt;"",VLOOKUP(B343,iscritti_16674!$A$2:$G$17,2,FALSE),"")</f>
        <v>0</v>
      </c>
      <c r="E343" s="1">
        <f>IF(B343&lt;&gt;"",VLOOKUP(B343,iscritti_16674!$A$2:$G$17,3,FALSE),"")</f>
        <v>0</v>
      </c>
      <c r="F343" s="1">
        <f>IF(E343&lt;&gt;"",VLOOKUP(E343,'16674'!$AG$3:'16674'!$AH$12,2,FALSE),"")</f>
        <v>0</v>
      </c>
      <c r="G343" s="1">
        <f>COUNTA('16674'!$H$343:'16674'!$K$343)</f>
        <v>0</v>
      </c>
      <c r="H343" s="8"/>
      <c r="I343" s="8"/>
      <c r="J343" s="8"/>
      <c r="K343" s="8"/>
      <c r="L343" s="9">
        <f>IF('16674'!$G$343&lt;&gt;0,'16674'!$M$343/'16674'!$G$343,"")</f>
        <v>0</v>
      </c>
      <c r="M343" s="1">
        <f>SUM('16674'!$H$343:'16674'!$K$343)</f>
        <v>0</v>
      </c>
      <c r="N343" s="7"/>
      <c r="O343" s="7"/>
      <c r="P343" s="1">
        <f>SUM('16674'!$M$343:'16674'!$O$343)+'16674'!$AF$343</f>
        <v>0</v>
      </c>
      <c r="Q343" s="1">
        <f>SUM('16674'!$P$340:'16674'!$P$344)</f>
        <v>0</v>
      </c>
      <c r="R343" s="1">
        <v>67</v>
      </c>
      <c r="T343" s="7"/>
      <c r="U343" s="7"/>
      <c r="V343" s="7"/>
      <c r="AF343" s="1">
        <f>'16674'!$G$343*IF(E343&lt;&gt;"",'16674'!$F$343,0)</f>
        <v>0</v>
      </c>
    </row>
    <row r="344" spans="2:32" ht="12.75">
      <c r="B344" s="7"/>
      <c r="C344" s="1">
        <f>IF(B344&lt;&gt;"",VLOOKUP(B344,iscritti_16674!$A$2:$G$17,4,FALSE),"")</f>
        <v>0</v>
      </c>
      <c r="D344" s="1">
        <f>IF(B344&lt;&gt;"",VLOOKUP(B344,iscritti_16674!$A$2:$G$17,2,FALSE),"")</f>
        <v>0</v>
      </c>
      <c r="E344" s="1">
        <f>IF(B344&lt;&gt;"",VLOOKUP(B344,iscritti_16674!$A$2:$G$17,3,FALSE),"")</f>
        <v>0</v>
      </c>
      <c r="F344" s="1">
        <f>IF(E344&lt;&gt;"",VLOOKUP(E344,'16674'!$AG$3:'16674'!$AH$12,2,FALSE),"")</f>
        <v>0</v>
      </c>
      <c r="G344" s="1">
        <f>COUNTA('16674'!$H$344:'16674'!$K$344)</f>
        <v>0</v>
      </c>
      <c r="H344" s="8"/>
      <c r="I344" s="8"/>
      <c r="J344" s="8"/>
      <c r="K344" s="8"/>
      <c r="L344" s="9">
        <f>IF('16674'!$G$344&lt;&gt;0,'16674'!$M$344/'16674'!$G$344,"")</f>
        <v>0</v>
      </c>
      <c r="M344" s="1">
        <f>SUM('16674'!$H$344:'16674'!$K$344)</f>
        <v>0</v>
      </c>
      <c r="N344" s="7"/>
      <c r="O344" s="7"/>
      <c r="P344" s="1">
        <f>SUM('16674'!$M$344:'16674'!$O$344)+'16674'!$AF$344</f>
        <v>0</v>
      </c>
      <c r="Q344" s="1">
        <f>SUM('16674'!$P$340:'16674'!$P$344)</f>
        <v>0</v>
      </c>
      <c r="R344" s="1">
        <v>67</v>
      </c>
      <c r="T344" s="7"/>
      <c r="U344" s="7"/>
      <c r="V344" s="7"/>
      <c r="AF344" s="1">
        <f>'16674'!$G$344*IF(E344&lt;&gt;"",'16674'!$F$344,0)</f>
        <v>0</v>
      </c>
    </row>
    <row r="345" spans="1:32" ht="12.75">
      <c r="A345" s="1">
        <v>68</v>
      </c>
      <c r="B345" s="7"/>
      <c r="C345" s="1">
        <f>IF(B345&lt;&gt;"",VLOOKUP(B345,iscritti_16674!$A$2:$G$17,4,FALSE),"")</f>
        <v>0</v>
      </c>
      <c r="D345" s="1">
        <f>IF(B345&lt;&gt;"",VLOOKUP(B345,iscritti_16674!$A$2:$G$17,2,FALSE),"")</f>
        <v>0</v>
      </c>
      <c r="E345" s="1">
        <f>IF(B345&lt;&gt;"",VLOOKUP(B345,iscritti_16674!$A$2:$G$17,3,FALSE),"")</f>
        <v>0</v>
      </c>
      <c r="F345" s="1">
        <f>IF(E345&lt;&gt;"",VLOOKUP(E345,'16674'!$AG$3:'16674'!$AH$12,2,FALSE),"")</f>
        <v>0</v>
      </c>
      <c r="G345" s="1">
        <f>COUNTA('16674'!$H$345:'16674'!$K$345)</f>
        <v>0</v>
      </c>
      <c r="H345" s="8"/>
      <c r="I345" s="8"/>
      <c r="J345" s="8"/>
      <c r="K345" s="8"/>
      <c r="L345" s="9">
        <f>IF('16674'!$G$345&lt;&gt;0,'16674'!$M$345/'16674'!$G$345,"")</f>
        <v>0</v>
      </c>
      <c r="M345" s="1">
        <f>SUM('16674'!$H$345:'16674'!$K$345)</f>
        <v>0</v>
      </c>
      <c r="N345" s="7"/>
      <c r="O345" s="7"/>
      <c r="P345" s="1">
        <f>SUM('16674'!$M$345:'16674'!$O$345)+'16674'!$AF$345</f>
        <v>0</v>
      </c>
      <c r="Q345" s="1">
        <f>SUM('16674'!$P$345:'16674'!$P$349)</f>
        <v>0</v>
      </c>
      <c r="R345" s="1">
        <v>68</v>
      </c>
      <c r="S345" s="1">
        <f>SUM('16674'!$P$345:'16674'!$P$349)</f>
        <v>0</v>
      </c>
      <c r="T345" s="7"/>
      <c r="U345" s="7"/>
      <c r="V345" s="7"/>
      <c r="AF345" s="1">
        <f>'16674'!$G$345*IF(E345&lt;&gt;"",'16674'!$F$345,0)</f>
        <v>0</v>
      </c>
    </row>
    <row r="346" spans="2:32" ht="12.75">
      <c r="B346" s="7"/>
      <c r="C346" s="1">
        <f>IF(B346&lt;&gt;"",VLOOKUP(B346,iscritti_16674!$A$2:$G$17,4,FALSE),"")</f>
        <v>0</v>
      </c>
      <c r="D346" s="1">
        <f>IF(B346&lt;&gt;"",VLOOKUP(B346,iscritti_16674!$A$2:$G$17,2,FALSE),"")</f>
        <v>0</v>
      </c>
      <c r="E346" s="1">
        <f>IF(B346&lt;&gt;"",VLOOKUP(B346,iscritti_16674!$A$2:$G$17,3,FALSE),"")</f>
        <v>0</v>
      </c>
      <c r="F346" s="1">
        <f>IF(E346&lt;&gt;"",VLOOKUP(E346,'16674'!$AG$3:'16674'!$AH$12,2,FALSE),"")</f>
        <v>0</v>
      </c>
      <c r="G346" s="1">
        <f>COUNTA('16674'!$H$346:'16674'!$K$346)</f>
        <v>0</v>
      </c>
      <c r="H346" s="8"/>
      <c r="I346" s="8"/>
      <c r="J346" s="8"/>
      <c r="K346" s="8"/>
      <c r="L346" s="9">
        <f>IF('16674'!$G$346&lt;&gt;0,'16674'!$M$346/'16674'!$G$346,"")</f>
        <v>0</v>
      </c>
      <c r="M346" s="1">
        <f>SUM('16674'!$H$346:'16674'!$K$346)</f>
        <v>0</v>
      </c>
      <c r="N346" s="7"/>
      <c r="O346" s="7"/>
      <c r="P346" s="1">
        <f>SUM('16674'!$M$346:'16674'!$O$346)+'16674'!$AF$346</f>
        <v>0</v>
      </c>
      <c r="Q346" s="1">
        <f>SUM('16674'!$P$345:'16674'!$P$349)</f>
        <v>0</v>
      </c>
      <c r="R346" s="1">
        <v>68</v>
      </c>
      <c r="T346" s="7"/>
      <c r="U346" s="7"/>
      <c r="V346" s="7"/>
      <c r="AF346" s="1">
        <f>'16674'!$G$346*IF(E346&lt;&gt;"",'16674'!$F$346,0)</f>
        <v>0</v>
      </c>
    </row>
    <row r="347" spans="2:32" ht="12.75">
      <c r="B347" s="7"/>
      <c r="C347" s="1">
        <f>IF(B347&lt;&gt;"",VLOOKUP(B347,iscritti_16674!$A$2:$G$17,4,FALSE),"")</f>
        <v>0</v>
      </c>
      <c r="D347" s="1">
        <f>IF(B347&lt;&gt;"",VLOOKUP(B347,iscritti_16674!$A$2:$G$17,2,FALSE),"")</f>
        <v>0</v>
      </c>
      <c r="E347" s="1">
        <f>IF(B347&lt;&gt;"",VLOOKUP(B347,iscritti_16674!$A$2:$G$17,3,FALSE),"")</f>
        <v>0</v>
      </c>
      <c r="F347" s="1">
        <f>IF(E347&lt;&gt;"",VLOOKUP(E347,'16674'!$AG$3:'16674'!$AH$12,2,FALSE),"")</f>
        <v>0</v>
      </c>
      <c r="G347" s="1">
        <f>COUNTA('16674'!$H$347:'16674'!$K$347)</f>
        <v>0</v>
      </c>
      <c r="H347" s="8"/>
      <c r="I347" s="8"/>
      <c r="J347" s="8"/>
      <c r="K347" s="8"/>
      <c r="L347" s="9">
        <f>IF('16674'!$G$347&lt;&gt;0,'16674'!$M$347/'16674'!$G$347,"")</f>
        <v>0</v>
      </c>
      <c r="M347" s="1">
        <f>SUM('16674'!$H$347:'16674'!$K$347)</f>
        <v>0</v>
      </c>
      <c r="N347" s="7"/>
      <c r="O347" s="7"/>
      <c r="P347" s="1">
        <f>SUM('16674'!$M$347:'16674'!$O$347)+'16674'!$AF$347</f>
        <v>0</v>
      </c>
      <c r="Q347" s="1">
        <f>SUM('16674'!$P$345:'16674'!$P$349)</f>
        <v>0</v>
      </c>
      <c r="R347" s="1">
        <v>68</v>
      </c>
      <c r="T347" s="7"/>
      <c r="U347" s="7"/>
      <c r="V347" s="7"/>
      <c r="AF347" s="1">
        <f>'16674'!$G$347*IF(E347&lt;&gt;"",'16674'!$F$347,0)</f>
        <v>0</v>
      </c>
    </row>
    <row r="348" spans="2:32" ht="12.75">
      <c r="B348" s="7"/>
      <c r="C348" s="1">
        <f>IF(B348&lt;&gt;"",VLOOKUP(B348,iscritti_16674!$A$2:$G$17,4,FALSE),"")</f>
        <v>0</v>
      </c>
      <c r="D348" s="1">
        <f>IF(B348&lt;&gt;"",VLOOKUP(B348,iscritti_16674!$A$2:$G$17,2,FALSE),"")</f>
        <v>0</v>
      </c>
      <c r="E348" s="1">
        <f>IF(B348&lt;&gt;"",VLOOKUP(B348,iscritti_16674!$A$2:$G$17,3,FALSE),"")</f>
        <v>0</v>
      </c>
      <c r="F348" s="1">
        <f>IF(E348&lt;&gt;"",VLOOKUP(E348,'16674'!$AG$3:'16674'!$AH$12,2,FALSE),"")</f>
        <v>0</v>
      </c>
      <c r="G348" s="1">
        <f>COUNTA('16674'!$H$348:'16674'!$K$348)</f>
        <v>0</v>
      </c>
      <c r="H348" s="8"/>
      <c r="I348" s="8"/>
      <c r="J348" s="8"/>
      <c r="K348" s="8"/>
      <c r="L348" s="9">
        <f>IF('16674'!$G$348&lt;&gt;0,'16674'!$M$348/'16674'!$G$348,"")</f>
        <v>0</v>
      </c>
      <c r="M348" s="1">
        <f>SUM('16674'!$H$348:'16674'!$K$348)</f>
        <v>0</v>
      </c>
      <c r="N348" s="7"/>
      <c r="O348" s="7"/>
      <c r="P348" s="1">
        <f>SUM('16674'!$M$348:'16674'!$O$348)+'16674'!$AF$348</f>
        <v>0</v>
      </c>
      <c r="Q348" s="1">
        <f>SUM('16674'!$P$345:'16674'!$P$349)</f>
        <v>0</v>
      </c>
      <c r="R348" s="1">
        <v>68</v>
      </c>
      <c r="T348" s="7"/>
      <c r="U348" s="7"/>
      <c r="V348" s="7"/>
      <c r="AF348" s="1">
        <f>'16674'!$G$348*IF(E348&lt;&gt;"",'16674'!$F$348,0)</f>
        <v>0</v>
      </c>
    </row>
    <row r="349" spans="2:32" ht="12.75">
      <c r="B349" s="7"/>
      <c r="C349" s="1">
        <f>IF(B349&lt;&gt;"",VLOOKUP(B349,iscritti_16674!$A$2:$G$17,4,FALSE),"")</f>
        <v>0</v>
      </c>
      <c r="D349" s="1">
        <f>IF(B349&lt;&gt;"",VLOOKUP(B349,iscritti_16674!$A$2:$G$17,2,FALSE),"")</f>
        <v>0</v>
      </c>
      <c r="E349" s="1">
        <f>IF(B349&lt;&gt;"",VLOOKUP(B349,iscritti_16674!$A$2:$G$17,3,FALSE),"")</f>
        <v>0</v>
      </c>
      <c r="F349" s="1">
        <f>IF(E349&lt;&gt;"",VLOOKUP(E349,'16674'!$AG$3:'16674'!$AH$12,2,FALSE),"")</f>
        <v>0</v>
      </c>
      <c r="G349" s="1">
        <f>COUNTA('16674'!$H$349:'16674'!$K$349)</f>
        <v>0</v>
      </c>
      <c r="H349" s="8"/>
      <c r="I349" s="8"/>
      <c r="J349" s="8"/>
      <c r="K349" s="8"/>
      <c r="L349" s="9">
        <f>IF('16674'!$G$349&lt;&gt;0,'16674'!$M$349/'16674'!$G$349,"")</f>
        <v>0</v>
      </c>
      <c r="M349" s="1">
        <f>SUM('16674'!$H$349:'16674'!$K$349)</f>
        <v>0</v>
      </c>
      <c r="N349" s="7"/>
      <c r="O349" s="7"/>
      <c r="P349" s="1">
        <f>SUM('16674'!$M$349:'16674'!$O$349)+'16674'!$AF$349</f>
        <v>0</v>
      </c>
      <c r="Q349" s="1">
        <f>SUM('16674'!$P$345:'16674'!$P$349)</f>
        <v>0</v>
      </c>
      <c r="R349" s="1">
        <v>68</v>
      </c>
      <c r="T349" s="7"/>
      <c r="U349" s="7"/>
      <c r="V349" s="7"/>
      <c r="AF349" s="1">
        <f>'16674'!$G$349*IF(E349&lt;&gt;"",'16674'!$F$349,0)</f>
        <v>0</v>
      </c>
    </row>
    <row r="350" spans="1:32" ht="12.75">
      <c r="A350" s="1">
        <v>69</v>
      </c>
      <c r="B350" s="7"/>
      <c r="C350" s="1">
        <f>IF(B350&lt;&gt;"",VLOOKUP(B350,iscritti_16674!$A$2:$G$17,4,FALSE),"")</f>
        <v>0</v>
      </c>
      <c r="D350" s="1">
        <f>IF(B350&lt;&gt;"",VLOOKUP(B350,iscritti_16674!$A$2:$G$17,2,FALSE),"")</f>
        <v>0</v>
      </c>
      <c r="E350" s="1">
        <f>IF(B350&lt;&gt;"",VLOOKUP(B350,iscritti_16674!$A$2:$G$17,3,FALSE),"")</f>
        <v>0</v>
      </c>
      <c r="F350" s="1">
        <f>IF(E350&lt;&gt;"",VLOOKUP(E350,'16674'!$AG$3:'16674'!$AH$12,2,FALSE),"")</f>
        <v>0</v>
      </c>
      <c r="G350" s="1">
        <f>COUNTA('16674'!$H$350:'16674'!$K$350)</f>
        <v>0</v>
      </c>
      <c r="H350" s="8"/>
      <c r="I350" s="8"/>
      <c r="J350" s="8"/>
      <c r="K350" s="8"/>
      <c r="L350" s="9">
        <f>IF('16674'!$G$350&lt;&gt;0,'16674'!$M$350/'16674'!$G$350,"")</f>
        <v>0</v>
      </c>
      <c r="M350" s="1">
        <f>SUM('16674'!$H$350:'16674'!$K$350)</f>
        <v>0</v>
      </c>
      <c r="N350" s="7"/>
      <c r="O350" s="7"/>
      <c r="P350" s="1">
        <f>SUM('16674'!$M$350:'16674'!$O$350)+'16674'!$AF$350</f>
        <v>0</v>
      </c>
      <c r="Q350" s="1">
        <f>SUM('16674'!$P$350:'16674'!$P$354)</f>
        <v>0</v>
      </c>
      <c r="R350" s="1">
        <v>69</v>
      </c>
      <c r="S350" s="1">
        <f>SUM('16674'!$P$350:'16674'!$P$354)</f>
        <v>0</v>
      </c>
      <c r="T350" s="7"/>
      <c r="U350" s="7"/>
      <c r="V350" s="7"/>
      <c r="AF350" s="1">
        <f>'16674'!$G$350*IF(E350&lt;&gt;"",'16674'!$F$350,0)</f>
        <v>0</v>
      </c>
    </row>
    <row r="351" spans="2:32" ht="12.75">
      <c r="B351" s="7"/>
      <c r="C351" s="1">
        <f>IF(B351&lt;&gt;"",VLOOKUP(B351,iscritti_16674!$A$2:$G$17,4,FALSE),"")</f>
        <v>0</v>
      </c>
      <c r="D351" s="1">
        <f>IF(B351&lt;&gt;"",VLOOKUP(B351,iscritti_16674!$A$2:$G$17,2,FALSE),"")</f>
        <v>0</v>
      </c>
      <c r="E351" s="1">
        <f>IF(B351&lt;&gt;"",VLOOKUP(B351,iscritti_16674!$A$2:$G$17,3,FALSE),"")</f>
        <v>0</v>
      </c>
      <c r="F351" s="1">
        <f>IF(E351&lt;&gt;"",VLOOKUP(E351,'16674'!$AG$3:'16674'!$AH$12,2,FALSE),"")</f>
        <v>0</v>
      </c>
      <c r="G351" s="1">
        <f>COUNTA('16674'!$H$351:'16674'!$K$351)</f>
        <v>0</v>
      </c>
      <c r="H351" s="8"/>
      <c r="I351" s="8"/>
      <c r="J351" s="8"/>
      <c r="K351" s="8"/>
      <c r="L351" s="9">
        <f>IF('16674'!$G$351&lt;&gt;0,'16674'!$M$351/'16674'!$G$351,"")</f>
        <v>0</v>
      </c>
      <c r="M351" s="1">
        <f>SUM('16674'!$H$351:'16674'!$K$351)</f>
        <v>0</v>
      </c>
      <c r="N351" s="7"/>
      <c r="O351" s="7"/>
      <c r="P351" s="1">
        <f>SUM('16674'!$M$351:'16674'!$O$351)+'16674'!$AF$351</f>
        <v>0</v>
      </c>
      <c r="Q351" s="1">
        <f>SUM('16674'!$P$350:'16674'!$P$354)</f>
        <v>0</v>
      </c>
      <c r="R351" s="1">
        <v>69</v>
      </c>
      <c r="T351" s="7"/>
      <c r="U351" s="7"/>
      <c r="V351" s="7"/>
      <c r="AF351" s="1">
        <f>'16674'!$G$351*IF(E351&lt;&gt;"",'16674'!$F$351,0)</f>
        <v>0</v>
      </c>
    </row>
    <row r="352" spans="2:32" ht="12.75">
      <c r="B352" s="7"/>
      <c r="C352" s="1">
        <f>IF(B352&lt;&gt;"",VLOOKUP(B352,iscritti_16674!$A$2:$G$17,4,FALSE),"")</f>
        <v>0</v>
      </c>
      <c r="D352" s="1">
        <f>IF(B352&lt;&gt;"",VLOOKUP(B352,iscritti_16674!$A$2:$G$17,2,FALSE),"")</f>
        <v>0</v>
      </c>
      <c r="E352" s="1">
        <f>IF(B352&lt;&gt;"",VLOOKUP(B352,iscritti_16674!$A$2:$G$17,3,FALSE),"")</f>
        <v>0</v>
      </c>
      <c r="F352" s="1">
        <f>IF(E352&lt;&gt;"",VLOOKUP(E352,'16674'!$AG$3:'16674'!$AH$12,2,FALSE),"")</f>
        <v>0</v>
      </c>
      <c r="G352" s="1">
        <f>COUNTA('16674'!$H$352:'16674'!$K$352)</f>
        <v>0</v>
      </c>
      <c r="H352" s="8"/>
      <c r="I352" s="8"/>
      <c r="J352" s="8"/>
      <c r="K352" s="8"/>
      <c r="L352" s="9">
        <f>IF('16674'!$G$352&lt;&gt;0,'16674'!$M$352/'16674'!$G$352,"")</f>
        <v>0</v>
      </c>
      <c r="M352" s="1">
        <f>SUM('16674'!$H$352:'16674'!$K$352)</f>
        <v>0</v>
      </c>
      <c r="N352" s="7"/>
      <c r="O352" s="7"/>
      <c r="P352" s="1">
        <f>SUM('16674'!$M$352:'16674'!$O$352)+'16674'!$AF$352</f>
        <v>0</v>
      </c>
      <c r="Q352" s="1">
        <f>SUM('16674'!$P$350:'16674'!$P$354)</f>
        <v>0</v>
      </c>
      <c r="R352" s="1">
        <v>69</v>
      </c>
      <c r="T352" s="7"/>
      <c r="U352" s="7"/>
      <c r="V352" s="7"/>
      <c r="AF352" s="1">
        <f>'16674'!$G$352*IF(E352&lt;&gt;"",'16674'!$F$352,0)</f>
        <v>0</v>
      </c>
    </row>
    <row r="353" spans="2:32" ht="12.75">
      <c r="B353" s="7"/>
      <c r="C353" s="1">
        <f>IF(B353&lt;&gt;"",VLOOKUP(B353,iscritti_16674!$A$2:$G$17,4,FALSE),"")</f>
        <v>0</v>
      </c>
      <c r="D353" s="1">
        <f>IF(B353&lt;&gt;"",VLOOKUP(B353,iscritti_16674!$A$2:$G$17,2,FALSE),"")</f>
        <v>0</v>
      </c>
      <c r="E353" s="1">
        <f>IF(B353&lt;&gt;"",VLOOKUP(B353,iscritti_16674!$A$2:$G$17,3,FALSE),"")</f>
        <v>0</v>
      </c>
      <c r="F353" s="1">
        <f>IF(E353&lt;&gt;"",VLOOKUP(E353,'16674'!$AG$3:'16674'!$AH$12,2,FALSE),"")</f>
        <v>0</v>
      </c>
      <c r="G353" s="1">
        <f>COUNTA('16674'!$H$353:'16674'!$K$353)</f>
        <v>0</v>
      </c>
      <c r="H353" s="8"/>
      <c r="I353" s="8"/>
      <c r="J353" s="8"/>
      <c r="K353" s="8"/>
      <c r="L353" s="9">
        <f>IF('16674'!$G$353&lt;&gt;0,'16674'!$M$353/'16674'!$G$353,"")</f>
        <v>0</v>
      </c>
      <c r="M353" s="1">
        <f>SUM('16674'!$H$353:'16674'!$K$353)</f>
        <v>0</v>
      </c>
      <c r="N353" s="7"/>
      <c r="O353" s="7"/>
      <c r="P353" s="1">
        <f>SUM('16674'!$M$353:'16674'!$O$353)+'16674'!$AF$353</f>
        <v>0</v>
      </c>
      <c r="Q353" s="1">
        <f>SUM('16674'!$P$350:'16674'!$P$354)</f>
        <v>0</v>
      </c>
      <c r="R353" s="1">
        <v>69</v>
      </c>
      <c r="T353" s="7"/>
      <c r="U353" s="7"/>
      <c r="V353" s="7"/>
      <c r="AF353" s="1">
        <f>'16674'!$G$353*IF(E353&lt;&gt;"",'16674'!$F$353,0)</f>
        <v>0</v>
      </c>
    </row>
    <row r="354" spans="2:32" ht="12.75">
      <c r="B354" s="7"/>
      <c r="C354" s="1">
        <f>IF(B354&lt;&gt;"",VLOOKUP(B354,iscritti_16674!$A$2:$G$17,4,FALSE),"")</f>
        <v>0</v>
      </c>
      <c r="D354" s="1">
        <f>IF(B354&lt;&gt;"",VLOOKUP(B354,iscritti_16674!$A$2:$G$17,2,FALSE),"")</f>
        <v>0</v>
      </c>
      <c r="E354" s="1">
        <f>IF(B354&lt;&gt;"",VLOOKUP(B354,iscritti_16674!$A$2:$G$17,3,FALSE),"")</f>
        <v>0</v>
      </c>
      <c r="F354" s="1">
        <f>IF(E354&lt;&gt;"",VLOOKUP(E354,'16674'!$AG$3:'16674'!$AH$12,2,FALSE),"")</f>
        <v>0</v>
      </c>
      <c r="G354" s="1">
        <f>COUNTA('16674'!$H$354:'16674'!$K$354)</f>
        <v>0</v>
      </c>
      <c r="H354" s="8"/>
      <c r="I354" s="8"/>
      <c r="J354" s="8"/>
      <c r="K354" s="8"/>
      <c r="L354" s="9">
        <f>IF('16674'!$G$354&lt;&gt;0,'16674'!$M$354/'16674'!$G$354,"")</f>
        <v>0</v>
      </c>
      <c r="M354" s="1">
        <f>SUM('16674'!$H$354:'16674'!$K$354)</f>
        <v>0</v>
      </c>
      <c r="N354" s="7"/>
      <c r="O354" s="7"/>
      <c r="P354" s="1">
        <f>SUM('16674'!$M$354:'16674'!$O$354)+'16674'!$AF$354</f>
        <v>0</v>
      </c>
      <c r="Q354" s="1">
        <f>SUM('16674'!$P$350:'16674'!$P$354)</f>
        <v>0</v>
      </c>
      <c r="R354" s="1">
        <v>69</v>
      </c>
      <c r="T354" s="7"/>
      <c r="U354" s="7"/>
      <c r="V354" s="7"/>
      <c r="AF354" s="1">
        <f>'16674'!$G$354*IF(E354&lt;&gt;"",'16674'!$F$354,0)</f>
        <v>0</v>
      </c>
    </row>
    <row r="355" spans="1:32" ht="12.75">
      <c r="A355" s="1">
        <v>70</v>
      </c>
      <c r="B355" s="7"/>
      <c r="C355" s="1">
        <f>IF(B355&lt;&gt;"",VLOOKUP(B355,iscritti_16674!$A$2:$G$17,4,FALSE),"")</f>
        <v>0</v>
      </c>
      <c r="D355" s="1">
        <f>IF(B355&lt;&gt;"",VLOOKUP(B355,iscritti_16674!$A$2:$G$17,2,FALSE),"")</f>
        <v>0</v>
      </c>
      <c r="E355" s="1">
        <f>IF(B355&lt;&gt;"",VLOOKUP(B355,iscritti_16674!$A$2:$G$17,3,FALSE),"")</f>
        <v>0</v>
      </c>
      <c r="F355" s="1">
        <f>IF(E355&lt;&gt;"",VLOOKUP(E355,'16674'!$AG$3:'16674'!$AH$12,2,FALSE),"")</f>
        <v>0</v>
      </c>
      <c r="G355" s="1">
        <f>COUNTA('16674'!$H$355:'16674'!$K$355)</f>
        <v>0</v>
      </c>
      <c r="H355" s="8"/>
      <c r="I355" s="8"/>
      <c r="J355" s="8"/>
      <c r="K355" s="8"/>
      <c r="L355" s="9">
        <f>IF('16674'!$G$355&lt;&gt;0,'16674'!$M$355/'16674'!$G$355,"")</f>
        <v>0</v>
      </c>
      <c r="M355" s="1">
        <f>SUM('16674'!$H$355:'16674'!$K$355)</f>
        <v>0</v>
      </c>
      <c r="N355" s="7"/>
      <c r="O355" s="7"/>
      <c r="P355" s="1">
        <f>SUM('16674'!$M$355:'16674'!$O$355)+'16674'!$AF$355</f>
        <v>0</v>
      </c>
      <c r="Q355" s="1">
        <f>SUM('16674'!$P$355:'16674'!$P$359)</f>
        <v>0</v>
      </c>
      <c r="R355" s="1">
        <v>70</v>
      </c>
      <c r="S355" s="1">
        <f>SUM('16674'!$P$355:'16674'!$P$359)</f>
        <v>0</v>
      </c>
      <c r="T355" s="7"/>
      <c r="U355" s="7"/>
      <c r="V355" s="7"/>
      <c r="AF355" s="1">
        <f>'16674'!$G$355*IF(E355&lt;&gt;"",'16674'!$F$355,0)</f>
        <v>0</v>
      </c>
    </row>
    <row r="356" spans="2:32" ht="12.75">
      <c r="B356" s="7"/>
      <c r="C356" s="1">
        <f>IF(B356&lt;&gt;"",VLOOKUP(B356,iscritti_16674!$A$2:$G$17,4,FALSE),"")</f>
        <v>0</v>
      </c>
      <c r="D356" s="1">
        <f>IF(B356&lt;&gt;"",VLOOKUP(B356,iscritti_16674!$A$2:$G$17,2,FALSE),"")</f>
        <v>0</v>
      </c>
      <c r="E356" s="1">
        <f>IF(B356&lt;&gt;"",VLOOKUP(B356,iscritti_16674!$A$2:$G$17,3,FALSE),"")</f>
        <v>0</v>
      </c>
      <c r="F356" s="1">
        <f>IF(E356&lt;&gt;"",VLOOKUP(E356,'16674'!$AG$3:'16674'!$AH$12,2,FALSE),"")</f>
        <v>0</v>
      </c>
      <c r="G356" s="1">
        <f>COUNTA('16674'!$H$356:'16674'!$K$356)</f>
        <v>0</v>
      </c>
      <c r="H356" s="8"/>
      <c r="I356" s="8"/>
      <c r="J356" s="8"/>
      <c r="K356" s="8"/>
      <c r="L356" s="9">
        <f>IF('16674'!$G$356&lt;&gt;0,'16674'!$M$356/'16674'!$G$356,"")</f>
        <v>0</v>
      </c>
      <c r="M356" s="1">
        <f>SUM('16674'!$H$356:'16674'!$K$356)</f>
        <v>0</v>
      </c>
      <c r="N356" s="7"/>
      <c r="O356" s="7"/>
      <c r="P356" s="1">
        <f>SUM('16674'!$M$356:'16674'!$O$356)+'16674'!$AF$356</f>
        <v>0</v>
      </c>
      <c r="Q356" s="1">
        <f>SUM('16674'!$P$355:'16674'!$P$359)</f>
        <v>0</v>
      </c>
      <c r="R356" s="1">
        <v>70</v>
      </c>
      <c r="T356" s="7"/>
      <c r="U356" s="7"/>
      <c r="V356" s="7"/>
      <c r="AF356" s="1">
        <f>'16674'!$G$356*IF(E356&lt;&gt;"",'16674'!$F$356,0)</f>
        <v>0</v>
      </c>
    </row>
    <row r="357" spans="2:32" ht="12.75">
      <c r="B357" s="7"/>
      <c r="C357" s="1">
        <f>IF(B357&lt;&gt;"",VLOOKUP(B357,iscritti_16674!$A$2:$G$17,4,FALSE),"")</f>
        <v>0</v>
      </c>
      <c r="D357" s="1">
        <f>IF(B357&lt;&gt;"",VLOOKUP(B357,iscritti_16674!$A$2:$G$17,2,FALSE),"")</f>
        <v>0</v>
      </c>
      <c r="E357" s="1">
        <f>IF(B357&lt;&gt;"",VLOOKUP(B357,iscritti_16674!$A$2:$G$17,3,FALSE),"")</f>
        <v>0</v>
      </c>
      <c r="F357" s="1">
        <f>IF(E357&lt;&gt;"",VLOOKUP(E357,'16674'!$AG$3:'16674'!$AH$12,2,FALSE),"")</f>
        <v>0</v>
      </c>
      <c r="G357" s="1">
        <f>COUNTA('16674'!$H$357:'16674'!$K$357)</f>
        <v>0</v>
      </c>
      <c r="H357" s="8"/>
      <c r="I357" s="8"/>
      <c r="J357" s="8"/>
      <c r="K357" s="8"/>
      <c r="L357" s="9">
        <f>IF('16674'!$G$357&lt;&gt;0,'16674'!$M$357/'16674'!$G$357,"")</f>
        <v>0</v>
      </c>
      <c r="M357" s="1">
        <f>SUM('16674'!$H$357:'16674'!$K$357)</f>
        <v>0</v>
      </c>
      <c r="N357" s="7"/>
      <c r="O357" s="7"/>
      <c r="P357" s="1">
        <f>SUM('16674'!$M$357:'16674'!$O$357)+'16674'!$AF$357</f>
        <v>0</v>
      </c>
      <c r="Q357" s="1">
        <f>SUM('16674'!$P$355:'16674'!$P$359)</f>
        <v>0</v>
      </c>
      <c r="R357" s="1">
        <v>70</v>
      </c>
      <c r="T357" s="7"/>
      <c r="U357" s="7"/>
      <c r="V357" s="7"/>
      <c r="AF357" s="1">
        <f>'16674'!$G$357*IF(E357&lt;&gt;"",'16674'!$F$357,0)</f>
        <v>0</v>
      </c>
    </row>
    <row r="358" spans="2:32" ht="12.75">
      <c r="B358" s="7"/>
      <c r="C358" s="1">
        <f>IF(B358&lt;&gt;"",VLOOKUP(B358,iscritti_16674!$A$2:$G$17,4,FALSE),"")</f>
        <v>0</v>
      </c>
      <c r="D358" s="1">
        <f>IF(B358&lt;&gt;"",VLOOKUP(B358,iscritti_16674!$A$2:$G$17,2,FALSE),"")</f>
        <v>0</v>
      </c>
      <c r="E358" s="1">
        <f>IF(B358&lt;&gt;"",VLOOKUP(B358,iscritti_16674!$A$2:$G$17,3,FALSE),"")</f>
        <v>0</v>
      </c>
      <c r="F358" s="1">
        <f>IF(E358&lt;&gt;"",VLOOKUP(E358,'16674'!$AG$3:'16674'!$AH$12,2,FALSE),"")</f>
        <v>0</v>
      </c>
      <c r="G358" s="1">
        <f>COUNTA('16674'!$H$358:'16674'!$K$358)</f>
        <v>0</v>
      </c>
      <c r="H358" s="8"/>
      <c r="I358" s="8"/>
      <c r="J358" s="8"/>
      <c r="K358" s="8"/>
      <c r="L358" s="9">
        <f>IF('16674'!$G$358&lt;&gt;0,'16674'!$M$358/'16674'!$G$358,"")</f>
        <v>0</v>
      </c>
      <c r="M358" s="1">
        <f>SUM('16674'!$H$358:'16674'!$K$358)</f>
        <v>0</v>
      </c>
      <c r="N358" s="7"/>
      <c r="O358" s="7"/>
      <c r="P358" s="1">
        <f>SUM('16674'!$M$358:'16674'!$O$358)+'16674'!$AF$358</f>
        <v>0</v>
      </c>
      <c r="Q358" s="1">
        <f>SUM('16674'!$P$355:'16674'!$P$359)</f>
        <v>0</v>
      </c>
      <c r="R358" s="1">
        <v>70</v>
      </c>
      <c r="T358" s="7"/>
      <c r="U358" s="7"/>
      <c r="V358" s="7"/>
      <c r="AF358" s="1">
        <f>'16674'!$G$358*IF(E358&lt;&gt;"",'16674'!$F$358,0)</f>
        <v>0</v>
      </c>
    </row>
    <row r="359" spans="2:32" ht="12.75">
      <c r="B359" s="7"/>
      <c r="C359" s="1">
        <f>IF(B359&lt;&gt;"",VLOOKUP(B359,iscritti_16674!$A$2:$G$17,4,FALSE),"")</f>
        <v>0</v>
      </c>
      <c r="D359" s="1">
        <f>IF(B359&lt;&gt;"",VLOOKUP(B359,iscritti_16674!$A$2:$G$17,2,FALSE),"")</f>
        <v>0</v>
      </c>
      <c r="E359" s="1">
        <f>IF(B359&lt;&gt;"",VLOOKUP(B359,iscritti_16674!$A$2:$G$17,3,FALSE),"")</f>
        <v>0</v>
      </c>
      <c r="F359" s="1">
        <f>IF(E359&lt;&gt;"",VLOOKUP(E359,'16674'!$AG$3:'16674'!$AH$12,2,FALSE),"")</f>
        <v>0</v>
      </c>
      <c r="G359" s="1">
        <f>COUNTA('16674'!$H$359:'16674'!$K$359)</f>
        <v>0</v>
      </c>
      <c r="H359" s="8"/>
      <c r="I359" s="8"/>
      <c r="J359" s="8"/>
      <c r="K359" s="8"/>
      <c r="L359" s="9">
        <f>IF('16674'!$G$359&lt;&gt;0,'16674'!$M$359/'16674'!$G$359,"")</f>
        <v>0</v>
      </c>
      <c r="M359" s="1">
        <f>SUM('16674'!$H$359:'16674'!$K$359)</f>
        <v>0</v>
      </c>
      <c r="N359" s="7"/>
      <c r="O359" s="7"/>
      <c r="P359" s="1">
        <f>SUM('16674'!$M$359:'16674'!$O$359)+'16674'!$AF$359</f>
        <v>0</v>
      </c>
      <c r="Q359" s="1">
        <f>SUM('16674'!$P$355:'16674'!$P$359)</f>
        <v>0</v>
      </c>
      <c r="R359" s="1">
        <v>70</v>
      </c>
      <c r="T359" s="7"/>
      <c r="U359" s="7"/>
      <c r="V359" s="7"/>
      <c r="AF359" s="1">
        <f>'16674'!$G$359*IF(E359&lt;&gt;"",'16674'!$F$359,0)</f>
        <v>0</v>
      </c>
    </row>
    <row r="360" spans="1:32" ht="12.75">
      <c r="A360" s="1">
        <v>71</v>
      </c>
      <c r="B360" s="7"/>
      <c r="C360" s="1">
        <f>IF(B360&lt;&gt;"",VLOOKUP(B360,iscritti_16674!$A$2:$G$17,4,FALSE),"")</f>
        <v>0</v>
      </c>
      <c r="D360" s="1">
        <f>IF(B360&lt;&gt;"",VLOOKUP(B360,iscritti_16674!$A$2:$G$17,2,FALSE),"")</f>
        <v>0</v>
      </c>
      <c r="E360" s="1">
        <f>IF(B360&lt;&gt;"",VLOOKUP(B360,iscritti_16674!$A$2:$G$17,3,FALSE),"")</f>
        <v>0</v>
      </c>
      <c r="F360" s="1">
        <f>IF(E360&lt;&gt;"",VLOOKUP(E360,'16674'!$AG$3:'16674'!$AH$12,2,FALSE),"")</f>
        <v>0</v>
      </c>
      <c r="G360" s="1">
        <f>COUNTA('16674'!$H$360:'16674'!$K$360)</f>
        <v>0</v>
      </c>
      <c r="H360" s="8"/>
      <c r="I360" s="8"/>
      <c r="J360" s="8"/>
      <c r="K360" s="8"/>
      <c r="L360" s="9">
        <f>IF('16674'!$G$360&lt;&gt;0,'16674'!$M$360/'16674'!$G$360,"")</f>
        <v>0</v>
      </c>
      <c r="M360" s="1">
        <f>SUM('16674'!$H$360:'16674'!$K$360)</f>
        <v>0</v>
      </c>
      <c r="N360" s="7"/>
      <c r="O360" s="7"/>
      <c r="P360" s="1">
        <f>SUM('16674'!$M$360:'16674'!$O$360)+'16674'!$AF$360</f>
        <v>0</v>
      </c>
      <c r="Q360" s="1">
        <f>SUM('16674'!$P$360:'16674'!$P$364)</f>
        <v>0</v>
      </c>
      <c r="R360" s="1">
        <v>71</v>
      </c>
      <c r="S360" s="1">
        <f>SUM('16674'!$P$360:'16674'!$P$364)</f>
        <v>0</v>
      </c>
      <c r="T360" s="7"/>
      <c r="U360" s="7"/>
      <c r="V360" s="7"/>
      <c r="AF360" s="1">
        <f>'16674'!$G$360*IF(E360&lt;&gt;"",'16674'!$F$360,0)</f>
        <v>0</v>
      </c>
    </row>
    <row r="361" spans="2:32" ht="12.75">
      <c r="B361" s="7"/>
      <c r="C361" s="1">
        <f>IF(B361&lt;&gt;"",VLOOKUP(B361,iscritti_16674!$A$2:$G$17,4,FALSE),"")</f>
        <v>0</v>
      </c>
      <c r="D361" s="1">
        <f>IF(B361&lt;&gt;"",VLOOKUP(B361,iscritti_16674!$A$2:$G$17,2,FALSE),"")</f>
        <v>0</v>
      </c>
      <c r="E361" s="1">
        <f>IF(B361&lt;&gt;"",VLOOKUP(B361,iscritti_16674!$A$2:$G$17,3,FALSE),"")</f>
        <v>0</v>
      </c>
      <c r="F361" s="1">
        <f>IF(E361&lt;&gt;"",VLOOKUP(E361,'16674'!$AG$3:'16674'!$AH$12,2,FALSE),"")</f>
        <v>0</v>
      </c>
      <c r="G361" s="1">
        <f>COUNTA('16674'!$H$361:'16674'!$K$361)</f>
        <v>0</v>
      </c>
      <c r="H361" s="8"/>
      <c r="I361" s="8"/>
      <c r="J361" s="8"/>
      <c r="K361" s="8"/>
      <c r="L361" s="9">
        <f>IF('16674'!$G$361&lt;&gt;0,'16674'!$M$361/'16674'!$G$361,"")</f>
        <v>0</v>
      </c>
      <c r="M361" s="1">
        <f>SUM('16674'!$H$361:'16674'!$K$361)</f>
        <v>0</v>
      </c>
      <c r="N361" s="7"/>
      <c r="O361" s="7"/>
      <c r="P361" s="1">
        <f>SUM('16674'!$M$361:'16674'!$O$361)+'16674'!$AF$361</f>
        <v>0</v>
      </c>
      <c r="Q361" s="1">
        <f>SUM('16674'!$P$360:'16674'!$P$364)</f>
        <v>0</v>
      </c>
      <c r="R361" s="1">
        <v>71</v>
      </c>
      <c r="T361" s="7"/>
      <c r="U361" s="7"/>
      <c r="V361" s="7"/>
      <c r="AF361" s="1">
        <f>'16674'!$G$361*IF(E361&lt;&gt;"",'16674'!$F$361,0)</f>
        <v>0</v>
      </c>
    </row>
    <row r="362" spans="2:32" ht="12.75">
      <c r="B362" s="7"/>
      <c r="C362" s="1">
        <f>IF(B362&lt;&gt;"",VLOOKUP(B362,iscritti_16674!$A$2:$G$17,4,FALSE),"")</f>
        <v>0</v>
      </c>
      <c r="D362" s="1">
        <f>IF(B362&lt;&gt;"",VLOOKUP(B362,iscritti_16674!$A$2:$G$17,2,FALSE),"")</f>
        <v>0</v>
      </c>
      <c r="E362" s="1">
        <f>IF(B362&lt;&gt;"",VLOOKUP(B362,iscritti_16674!$A$2:$G$17,3,FALSE),"")</f>
        <v>0</v>
      </c>
      <c r="F362" s="1">
        <f>IF(E362&lt;&gt;"",VLOOKUP(E362,'16674'!$AG$3:'16674'!$AH$12,2,FALSE),"")</f>
        <v>0</v>
      </c>
      <c r="G362" s="1">
        <f>COUNTA('16674'!$H$362:'16674'!$K$362)</f>
        <v>0</v>
      </c>
      <c r="H362" s="8"/>
      <c r="I362" s="8"/>
      <c r="J362" s="8"/>
      <c r="K362" s="8"/>
      <c r="L362" s="9">
        <f>IF('16674'!$G$362&lt;&gt;0,'16674'!$M$362/'16674'!$G$362,"")</f>
        <v>0</v>
      </c>
      <c r="M362" s="1">
        <f>SUM('16674'!$H$362:'16674'!$K$362)</f>
        <v>0</v>
      </c>
      <c r="N362" s="7"/>
      <c r="O362" s="7"/>
      <c r="P362" s="1">
        <f>SUM('16674'!$M$362:'16674'!$O$362)+'16674'!$AF$362</f>
        <v>0</v>
      </c>
      <c r="Q362" s="1">
        <f>SUM('16674'!$P$360:'16674'!$P$364)</f>
        <v>0</v>
      </c>
      <c r="R362" s="1">
        <v>71</v>
      </c>
      <c r="T362" s="7"/>
      <c r="U362" s="7"/>
      <c r="V362" s="7"/>
      <c r="AF362" s="1">
        <f>'16674'!$G$362*IF(E362&lt;&gt;"",'16674'!$F$362,0)</f>
        <v>0</v>
      </c>
    </row>
    <row r="363" spans="2:32" ht="12.75">
      <c r="B363" s="7"/>
      <c r="C363" s="1">
        <f>IF(B363&lt;&gt;"",VLOOKUP(B363,iscritti_16674!$A$2:$G$17,4,FALSE),"")</f>
        <v>0</v>
      </c>
      <c r="D363" s="1">
        <f>IF(B363&lt;&gt;"",VLOOKUP(B363,iscritti_16674!$A$2:$G$17,2,FALSE),"")</f>
        <v>0</v>
      </c>
      <c r="E363" s="1">
        <f>IF(B363&lt;&gt;"",VLOOKUP(B363,iscritti_16674!$A$2:$G$17,3,FALSE),"")</f>
        <v>0</v>
      </c>
      <c r="F363" s="1">
        <f>IF(E363&lt;&gt;"",VLOOKUP(E363,'16674'!$AG$3:'16674'!$AH$12,2,FALSE),"")</f>
        <v>0</v>
      </c>
      <c r="G363" s="1">
        <f>COUNTA('16674'!$H$363:'16674'!$K$363)</f>
        <v>0</v>
      </c>
      <c r="H363" s="8"/>
      <c r="I363" s="8"/>
      <c r="J363" s="8"/>
      <c r="K363" s="8"/>
      <c r="L363" s="9">
        <f>IF('16674'!$G$363&lt;&gt;0,'16674'!$M$363/'16674'!$G$363,"")</f>
        <v>0</v>
      </c>
      <c r="M363" s="1">
        <f>SUM('16674'!$H$363:'16674'!$K$363)</f>
        <v>0</v>
      </c>
      <c r="N363" s="7"/>
      <c r="O363" s="7"/>
      <c r="P363" s="1">
        <f>SUM('16674'!$M$363:'16674'!$O$363)+'16674'!$AF$363</f>
        <v>0</v>
      </c>
      <c r="Q363" s="1">
        <f>SUM('16674'!$P$360:'16674'!$P$364)</f>
        <v>0</v>
      </c>
      <c r="R363" s="1">
        <v>71</v>
      </c>
      <c r="T363" s="7"/>
      <c r="U363" s="7"/>
      <c r="V363" s="7"/>
      <c r="AF363" s="1">
        <f>'16674'!$G$363*IF(E363&lt;&gt;"",'16674'!$F$363,0)</f>
        <v>0</v>
      </c>
    </row>
    <row r="364" spans="2:32" ht="12.75">
      <c r="B364" s="7"/>
      <c r="C364" s="1">
        <f>IF(B364&lt;&gt;"",VLOOKUP(B364,iscritti_16674!$A$2:$G$17,4,FALSE),"")</f>
        <v>0</v>
      </c>
      <c r="D364" s="1">
        <f>IF(B364&lt;&gt;"",VLOOKUP(B364,iscritti_16674!$A$2:$G$17,2,FALSE),"")</f>
        <v>0</v>
      </c>
      <c r="E364" s="1">
        <f>IF(B364&lt;&gt;"",VLOOKUP(B364,iscritti_16674!$A$2:$G$17,3,FALSE),"")</f>
        <v>0</v>
      </c>
      <c r="F364" s="1">
        <f>IF(E364&lt;&gt;"",VLOOKUP(E364,'16674'!$AG$3:'16674'!$AH$12,2,FALSE),"")</f>
        <v>0</v>
      </c>
      <c r="G364" s="1">
        <f>COUNTA('16674'!$H$364:'16674'!$K$364)</f>
        <v>0</v>
      </c>
      <c r="H364" s="8"/>
      <c r="I364" s="8"/>
      <c r="J364" s="8"/>
      <c r="K364" s="8"/>
      <c r="L364" s="9">
        <f>IF('16674'!$G$364&lt;&gt;0,'16674'!$M$364/'16674'!$G$364,"")</f>
        <v>0</v>
      </c>
      <c r="M364" s="1">
        <f>SUM('16674'!$H$364:'16674'!$K$364)</f>
        <v>0</v>
      </c>
      <c r="N364" s="7"/>
      <c r="O364" s="7"/>
      <c r="P364" s="1">
        <f>SUM('16674'!$M$364:'16674'!$O$364)+'16674'!$AF$364</f>
        <v>0</v>
      </c>
      <c r="Q364" s="1">
        <f>SUM('16674'!$P$360:'16674'!$P$364)</f>
        <v>0</v>
      </c>
      <c r="R364" s="1">
        <v>71</v>
      </c>
      <c r="T364" s="7"/>
      <c r="U364" s="7"/>
      <c r="V364" s="7"/>
      <c r="AF364" s="1">
        <f>'16674'!$G$364*IF(E364&lt;&gt;"",'16674'!$F$364,0)</f>
        <v>0</v>
      </c>
    </row>
    <row r="365" spans="1:32" ht="12.75">
      <c r="A365" s="1">
        <v>72</v>
      </c>
      <c r="B365" s="7"/>
      <c r="C365" s="1">
        <f>IF(B365&lt;&gt;"",VLOOKUP(B365,iscritti_16674!$A$2:$G$17,4,FALSE),"")</f>
        <v>0</v>
      </c>
      <c r="D365" s="1">
        <f>IF(B365&lt;&gt;"",VLOOKUP(B365,iscritti_16674!$A$2:$G$17,2,FALSE),"")</f>
        <v>0</v>
      </c>
      <c r="E365" s="1">
        <f>IF(B365&lt;&gt;"",VLOOKUP(B365,iscritti_16674!$A$2:$G$17,3,FALSE),"")</f>
        <v>0</v>
      </c>
      <c r="F365" s="1">
        <f>IF(E365&lt;&gt;"",VLOOKUP(E365,'16674'!$AG$3:'16674'!$AH$12,2,FALSE),"")</f>
        <v>0</v>
      </c>
      <c r="G365" s="1">
        <f>COUNTA('16674'!$H$365:'16674'!$K$365)</f>
        <v>0</v>
      </c>
      <c r="H365" s="8"/>
      <c r="I365" s="8"/>
      <c r="J365" s="8"/>
      <c r="K365" s="8"/>
      <c r="L365" s="9">
        <f>IF('16674'!$G$365&lt;&gt;0,'16674'!$M$365/'16674'!$G$365,"")</f>
        <v>0</v>
      </c>
      <c r="M365" s="1">
        <f>SUM('16674'!$H$365:'16674'!$K$365)</f>
        <v>0</v>
      </c>
      <c r="N365" s="7"/>
      <c r="O365" s="7"/>
      <c r="P365" s="1">
        <f>SUM('16674'!$M$365:'16674'!$O$365)+'16674'!$AF$365</f>
        <v>0</v>
      </c>
      <c r="Q365" s="1">
        <f>SUM('16674'!$P$365:'16674'!$P$369)</f>
        <v>0</v>
      </c>
      <c r="R365" s="1">
        <v>72</v>
      </c>
      <c r="S365" s="1">
        <f>SUM('16674'!$P$365:'16674'!$P$369)</f>
        <v>0</v>
      </c>
      <c r="T365" s="7"/>
      <c r="U365" s="7"/>
      <c r="V365" s="7"/>
      <c r="AF365" s="1">
        <f>'16674'!$G$365*IF(E365&lt;&gt;"",'16674'!$F$365,0)</f>
        <v>0</v>
      </c>
    </row>
    <row r="366" spans="2:32" ht="12.75">
      <c r="B366" s="7"/>
      <c r="C366" s="1">
        <f>IF(B366&lt;&gt;"",VLOOKUP(B366,iscritti_16674!$A$2:$G$17,4,FALSE),"")</f>
        <v>0</v>
      </c>
      <c r="D366" s="1">
        <f>IF(B366&lt;&gt;"",VLOOKUP(B366,iscritti_16674!$A$2:$G$17,2,FALSE),"")</f>
        <v>0</v>
      </c>
      <c r="E366" s="1">
        <f>IF(B366&lt;&gt;"",VLOOKUP(B366,iscritti_16674!$A$2:$G$17,3,FALSE),"")</f>
        <v>0</v>
      </c>
      <c r="F366" s="1">
        <f>IF(E366&lt;&gt;"",VLOOKUP(E366,'16674'!$AG$3:'16674'!$AH$12,2,FALSE),"")</f>
        <v>0</v>
      </c>
      <c r="G366" s="1">
        <f>COUNTA('16674'!$H$366:'16674'!$K$366)</f>
        <v>0</v>
      </c>
      <c r="H366" s="8"/>
      <c r="I366" s="8"/>
      <c r="J366" s="8"/>
      <c r="K366" s="8"/>
      <c r="L366" s="9">
        <f>IF('16674'!$G$366&lt;&gt;0,'16674'!$M$366/'16674'!$G$366,"")</f>
        <v>0</v>
      </c>
      <c r="M366" s="1">
        <f>SUM('16674'!$H$366:'16674'!$K$366)</f>
        <v>0</v>
      </c>
      <c r="N366" s="7"/>
      <c r="O366" s="7"/>
      <c r="P366" s="1">
        <f>SUM('16674'!$M$366:'16674'!$O$366)+'16674'!$AF$366</f>
        <v>0</v>
      </c>
      <c r="Q366" s="1">
        <f>SUM('16674'!$P$365:'16674'!$P$369)</f>
        <v>0</v>
      </c>
      <c r="R366" s="1">
        <v>72</v>
      </c>
      <c r="T366" s="7"/>
      <c r="U366" s="7"/>
      <c r="V366" s="7"/>
      <c r="AF366" s="1">
        <f>'16674'!$G$366*IF(E366&lt;&gt;"",'16674'!$F$366,0)</f>
        <v>0</v>
      </c>
    </row>
    <row r="367" spans="2:32" ht="12.75">
      <c r="B367" s="7"/>
      <c r="C367" s="1">
        <f>IF(B367&lt;&gt;"",VLOOKUP(B367,iscritti_16674!$A$2:$G$17,4,FALSE),"")</f>
        <v>0</v>
      </c>
      <c r="D367" s="1">
        <f>IF(B367&lt;&gt;"",VLOOKUP(B367,iscritti_16674!$A$2:$G$17,2,FALSE),"")</f>
        <v>0</v>
      </c>
      <c r="E367" s="1">
        <f>IF(B367&lt;&gt;"",VLOOKUP(B367,iscritti_16674!$A$2:$G$17,3,FALSE),"")</f>
        <v>0</v>
      </c>
      <c r="F367" s="1">
        <f>IF(E367&lt;&gt;"",VLOOKUP(E367,'16674'!$AG$3:'16674'!$AH$12,2,FALSE),"")</f>
        <v>0</v>
      </c>
      <c r="G367" s="1">
        <f>COUNTA('16674'!$H$367:'16674'!$K$367)</f>
        <v>0</v>
      </c>
      <c r="H367" s="8"/>
      <c r="I367" s="8"/>
      <c r="J367" s="8"/>
      <c r="K367" s="8"/>
      <c r="L367" s="9">
        <f>IF('16674'!$G$367&lt;&gt;0,'16674'!$M$367/'16674'!$G$367,"")</f>
        <v>0</v>
      </c>
      <c r="M367" s="1">
        <f>SUM('16674'!$H$367:'16674'!$K$367)</f>
        <v>0</v>
      </c>
      <c r="N367" s="7"/>
      <c r="O367" s="7"/>
      <c r="P367" s="1">
        <f>SUM('16674'!$M$367:'16674'!$O$367)+'16674'!$AF$367</f>
        <v>0</v>
      </c>
      <c r="Q367" s="1">
        <f>SUM('16674'!$P$365:'16674'!$P$369)</f>
        <v>0</v>
      </c>
      <c r="R367" s="1">
        <v>72</v>
      </c>
      <c r="T367" s="7"/>
      <c r="U367" s="7"/>
      <c r="V367" s="7"/>
      <c r="AF367" s="1">
        <f>'16674'!$G$367*IF(E367&lt;&gt;"",'16674'!$F$367,0)</f>
        <v>0</v>
      </c>
    </row>
    <row r="368" spans="2:32" ht="12.75">
      <c r="B368" s="7"/>
      <c r="C368" s="1">
        <f>IF(B368&lt;&gt;"",VLOOKUP(B368,iscritti_16674!$A$2:$G$17,4,FALSE),"")</f>
        <v>0</v>
      </c>
      <c r="D368" s="1">
        <f>IF(B368&lt;&gt;"",VLOOKUP(B368,iscritti_16674!$A$2:$G$17,2,FALSE),"")</f>
        <v>0</v>
      </c>
      <c r="E368" s="1">
        <f>IF(B368&lt;&gt;"",VLOOKUP(B368,iscritti_16674!$A$2:$G$17,3,FALSE),"")</f>
        <v>0</v>
      </c>
      <c r="F368" s="1">
        <f>IF(E368&lt;&gt;"",VLOOKUP(E368,'16674'!$AG$3:'16674'!$AH$12,2,FALSE),"")</f>
        <v>0</v>
      </c>
      <c r="G368" s="1">
        <f>COUNTA('16674'!$H$368:'16674'!$K$368)</f>
        <v>0</v>
      </c>
      <c r="H368" s="8"/>
      <c r="I368" s="8"/>
      <c r="J368" s="8"/>
      <c r="K368" s="8"/>
      <c r="L368" s="9">
        <f>IF('16674'!$G$368&lt;&gt;0,'16674'!$M$368/'16674'!$G$368,"")</f>
        <v>0</v>
      </c>
      <c r="M368" s="1">
        <f>SUM('16674'!$H$368:'16674'!$K$368)</f>
        <v>0</v>
      </c>
      <c r="N368" s="7"/>
      <c r="O368" s="7"/>
      <c r="P368" s="1">
        <f>SUM('16674'!$M$368:'16674'!$O$368)+'16674'!$AF$368</f>
        <v>0</v>
      </c>
      <c r="Q368" s="1">
        <f>SUM('16674'!$P$365:'16674'!$P$369)</f>
        <v>0</v>
      </c>
      <c r="R368" s="1">
        <v>72</v>
      </c>
      <c r="T368" s="7"/>
      <c r="U368" s="7"/>
      <c r="V368" s="7"/>
      <c r="AF368" s="1">
        <f>'16674'!$G$368*IF(E368&lt;&gt;"",'16674'!$F$368,0)</f>
        <v>0</v>
      </c>
    </row>
    <row r="369" spans="2:32" ht="12.75">
      <c r="B369" s="7"/>
      <c r="C369" s="1">
        <f>IF(B369&lt;&gt;"",VLOOKUP(B369,iscritti_16674!$A$2:$G$17,4,FALSE),"")</f>
        <v>0</v>
      </c>
      <c r="D369" s="1">
        <f>IF(B369&lt;&gt;"",VLOOKUP(B369,iscritti_16674!$A$2:$G$17,2,FALSE),"")</f>
        <v>0</v>
      </c>
      <c r="E369" s="1">
        <f>IF(B369&lt;&gt;"",VLOOKUP(B369,iscritti_16674!$A$2:$G$17,3,FALSE),"")</f>
        <v>0</v>
      </c>
      <c r="F369" s="1">
        <f>IF(E369&lt;&gt;"",VLOOKUP(E369,'16674'!$AG$3:'16674'!$AH$12,2,FALSE),"")</f>
        <v>0</v>
      </c>
      <c r="G369" s="1">
        <f>COUNTA('16674'!$H$369:'16674'!$K$369)</f>
        <v>0</v>
      </c>
      <c r="H369" s="8"/>
      <c r="I369" s="8"/>
      <c r="J369" s="8"/>
      <c r="K369" s="8"/>
      <c r="L369" s="9">
        <f>IF('16674'!$G$369&lt;&gt;0,'16674'!$M$369/'16674'!$G$369,"")</f>
        <v>0</v>
      </c>
      <c r="M369" s="1">
        <f>SUM('16674'!$H$369:'16674'!$K$369)</f>
        <v>0</v>
      </c>
      <c r="N369" s="7"/>
      <c r="O369" s="7"/>
      <c r="P369" s="1">
        <f>SUM('16674'!$M$369:'16674'!$O$369)+'16674'!$AF$369</f>
        <v>0</v>
      </c>
      <c r="Q369" s="1">
        <f>SUM('16674'!$P$365:'16674'!$P$369)</f>
        <v>0</v>
      </c>
      <c r="R369" s="1">
        <v>72</v>
      </c>
      <c r="T369" s="7"/>
      <c r="U369" s="7"/>
      <c r="V369" s="7"/>
      <c r="AF369" s="1">
        <f>'16674'!$G$369*IF(E369&lt;&gt;"",'16674'!$F$369,0)</f>
        <v>0</v>
      </c>
    </row>
    <row r="370" spans="1:32" ht="12.75">
      <c r="A370" s="1">
        <v>73</v>
      </c>
      <c r="B370" s="7"/>
      <c r="C370" s="1">
        <f>IF(B370&lt;&gt;"",VLOOKUP(B370,iscritti_16674!$A$2:$G$17,4,FALSE),"")</f>
        <v>0</v>
      </c>
      <c r="D370" s="1">
        <f>IF(B370&lt;&gt;"",VLOOKUP(B370,iscritti_16674!$A$2:$G$17,2,FALSE),"")</f>
        <v>0</v>
      </c>
      <c r="E370" s="1">
        <f>IF(B370&lt;&gt;"",VLOOKUP(B370,iscritti_16674!$A$2:$G$17,3,FALSE),"")</f>
        <v>0</v>
      </c>
      <c r="F370" s="1">
        <f>IF(E370&lt;&gt;"",VLOOKUP(E370,'16674'!$AG$3:'16674'!$AH$12,2,FALSE),"")</f>
        <v>0</v>
      </c>
      <c r="G370" s="1">
        <f>COUNTA('16674'!$H$370:'16674'!$K$370)</f>
        <v>0</v>
      </c>
      <c r="H370" s="8"/>
      <c r="I370" s="8"/>
      <c r="J370" s="8"/>
      <c r="K370" s="8"/>
      <c r="L370" s="9">
        <f>IF('16674'!$G$370&lt;&gt;0,'16674'!$M$370/'16674'!$G$370,"")</f>
        <v>0</v>
      </c>
      <c r="M370" s="1">
        <f>SUM('16674'!$H$370:'16674'!$K$370)</f>
        <v>0</v>
      </c>
      <c r="N370" s="7"/>
      <c r="O370" s="7"/>
      <c r="P370" s="1">
        <f>SUM('16674'!$M$370:'16674'!$O$370)+'16674'!$AF$370</f>
        <v>0</v>
      </c>
      <c r="Q370" s="1">
        <f>SUM('16674'!$P$370:'16674'!$P$374)</f>
        <v>0</v>
      </c>
      <c r="R370" s="1">
        <v>73</v>
      </c>
      <c r="S370" s="1">
        <f>SUM('16674'!$P$370:'16674'!$P$374)</f>
        <v>0</v>
      </c>
      <c r="T370" s="7"/>
      <c r="U370" s="7"/>
      <c r="V370" s="7"/>
      <c r="AF370" s="1">
        <f>'16674'!$G$370*IF(E370&lt;&gt;"",'16674'!$F$370,0)</f>
        <v>0</v>
      </c>
    </row>
    <row r="371" spans="2:32" ht="12.75">
      <c r="B371" s="7"/>
      <c r="C371" s="1">
        <f>IF(B371&lt;&gt;"",VLOOKUP(B371,iscritti_16674!$A$2:$G$17,4,FALSE),"")</f>
        <v>0</v>
      </c>
      <c r="D371" s="1">
        <f>IF(B371&lt;&gt;"",VLOOKUP(B371,iscritti_16674!$A$2:$G$17,2,FALSE),"")</f>
        <v>0</v>
      </c>
      <c r="E371" s="1">
        <f>IF(B371&lt;&gt;"",VLOOKUP(B371,iscritti_16674!$A$2:$G$17,3,FALSE),"")</f>
        <v>0</v>
      </c>
      <c r="F371" s="1">
        <f>IF(E371&lt;&gt;"",VLOOKUP(E371,'16674'!$AG$3:'16674'!$AH$12,2,FALSE),"")</f>
        <v>0</v>
      </c>
      <c r="G371" s="1">
        <f>COUNTA('16674'!$H$371:'16674'!$K$371)</f>
        <v>0</v>
      </c>
      <c r="H371" s="8"/>
      <c r="I371" s="8"/>
      <c r="J371" s="8"/>
      <c r="K371" s="8"/>
      <c r="L371" s="9">
        <f>IF('16674'!$G$371&lt;&gt;0,'16674'!$M$371/'16674'!$G$371,"")</f>
        <v>0</v>
      </c>
      <c r="M371" s="1">
        <f>SUM('16674'!$H$371:'16674'!$K$371)</f>
        <v>0</v>
      </c>
      <c r="N371" s="7"/>
      <c r="O371" s="7"/>
      <c r="P371" s="1">
        <f>SUM('16674'!$M$371:'16674'!$O$371)+'16674'!$AF$371</f>
        <v>0</v>
      </c>
      <c r="Q371" s="1">
        <f>SUM('16674'!$P$370:'16674'!$P$374)</f>
        <v>0</v>
      </c>
      <c r="R371" s="1">
        <v>73</v>
      </c>
      <c r="T371" s="7"/>
      <c r="U371" s="7"/>
      <c r="V371" s="7"/>
      <c r="AF371" s="1">
        <f>'16674'!$G$371*IF(E371&lt;&gt;"",'16674'!$F$371,0)</f>
        <v>0</v>
      </c>
    </row>
    <row r="372" spans="2:32" ht="12.75">
      <c r="B372" s="7"/>
      <c r="C372" s="1">
        <f>IF(B372&lt;&gt;"",VLOOKUP(B372,iscritti_16674!$A$2:$G$17,4,FALSE),"")</f>
        <v>0</v>
      </c>
      <c r="D372" s="1">
        <f>IF(B372&lt;&gt;"",VLOOKUP(B372,iscritti_16674!$A$2:$G$17,2,FALSE),"")</f>
        <v>0</v>
      </c>
      <c r="E372" s="1">
        <f>IF(B372&lt;&gt;"",VLOOKUP(B372,iscritti_16674!$A$2:$G$17,3,FALSE),"")</f>
        <v>0</v>
      </c>
      <c r="F372" s="1">
        <f>IF(E372&lt;&gt;"",VLOOKUP(E372,'16674'!$AG$3:'16674'!$AH$12,2,FALSE),"")</f>
        <v>0</v>
      </c>
      <c r="G372" s="1">
        <f>COUNTA('16674'!$H$372:'16674'!$K$372)</f>
        <v>0</v>
      </c>
      <c r="H372" s="8"/>
      <c r="I372" s="8"/>
      <c r="J372" s="8"/>
      <c r="K372" s="8"/>
      <c r="L372" s="9">
        <f>IF('16674'!$G$372&lt;&gt;0,'16674'!$M$372/'16674'!$G$372,"")</f>
        <v>0</v>
      </c>
      <c r="M372" s="1">
        <f>SUM('16674'!$H$372:'16674'!$K$372)</f>
        <v>0</v>
      </c>
      <c r="N372" s="7"/>
      <c r="O372" s="7"/>
      <c r="P372" s="1">
        <f>SUM('16674'!$M$372:'16674'!$O$372)+'16674'!$AF$372</f>
        <v>0</v>
      </c>
      <c r="Q372" s="1">
        <f>SUM('16674'!$P$370:'16674'!$P$374)</f>
        <v>0</v>
      </c>
      <c r="R372" s="1">
        <v>73</v>
      </c>
      <c r="T372" s="7"/>
      <c r="U372" s="7"/>
      <c r="V372" s="7"/>
      <c r="AF372" s="1">
        <f>'16674'!$G$372*IF(E372&lt;&gt;"",'16674'!$F$372,0)</f>
        <v>0</v>
      </c>
    </row>
    <row r="373" spans="2:32" ht="12.75">
      <c r="B373" s="7"/>
      <c r="C373" s="1">
        <f>IF(B373&lt;&gt;"",VLOOKUP(B373,iscritti_16674!$A$2:$G$17,4,FALSE),"")</f>
        <v>0</v>
      </c>
      <c r="D373" s="1">
        <f>IF(B373&lt;&gt;"",VLOOKUP(B373,iscritti_16674!$A$2:$G$17,2,FALSE),"")</f>
        <v>0</v>
      </c>
      <c r="E373" s="1">
        <f>IF(B373&lt;&gt;"",VLOOKUP(B373,iscritti_16674!$A$2:$G$17,3,FALSE),"")</f>
        <v>0</v>
      </c>
      <c r="F373" s="1">
        <f>IF(E373&lt;&gt;"",VLOOKUP(E373,'16674'!$AG$3:'16674'!$AH$12,2,FALSE),"")</f>
        <v>0</v>
      </c>
      <c r="G373" s="1">
        <f>COUNTA('16674'!$H$373:'16674'!$K$373)</f>
        <v>0</v>
      </c>
      <c r="H373" s="8"/>
      <c r="I373" s="8"/>
      <c r="J373" s="8"/>
      <c r="K373" s="8"/>
      <c r="L373" s="9">
        <f>IF('16674'!$G$373&lt;&gt;0,'16674'!$M$373/'16674'!$G$373,"")</f>
        <v>0</v>
      </c>
      <c r="M373" s="1">
        <f>SUM('16674'!$H$373:'16674'!$K$373)</f>
        <v>0</v>
      </c>
      <c r="N373" s="7"/>
      <c r="O373" s="7"/>
      <c r="P373" s="1">
        <f>SUM('16674'!$M$373:'16674'!$O$373)+'16674'!$AF$373</f>
        <v>0</v>
      </c>
      <c r="Q373" s="1">
        <f>SUM('16674'!$P$370:'16674'!$P$374)</f>
        <v>0</v>
      </c>
      <c r="R373" s="1">
        <v>73</v>
      </c>
      <c r="T373" s="7"/>
      <c r="U373" s="7"/>
      <c r="V373" s="7"/>
      <c r="AF373" s="1">
        <f>'16674'!$G$373*IF(E373&lt;&gt;"",'16674'!$F$373,0)</f>
        <v>0</v>
      </c>
    </row>
    <row r="374" spans="2:32" ht="12.75">
      <c r="B374" s="7"/>
      <c r="C374" s="1">
        <f>IF(B374&lt;&gt;"",VLOOKUP(B374,iscritti_16674!$A$2:$G$17,4,FALSE),"")</f>
        <v>0</v>
      </c>
      <c r="D374" s="1">
        <f>IF(B374&lt;&gt;"",VLOOKUP(B374,iscritti_16674!$A$2:$G$17,2,FALSE),"")</f>
        <v>0</v>
      </c>
      <c r="E374" s="1">
        <f>IF(B374&lt;&gt;"",VLOOKUP(B374,iscritti_16674!$A$2:$G$17,3,FALSE),"")</f>
        <v>0</v>
      </c>
      <c r="F374" s="1">
        <f>IF(E374&lt;&gt;"",VLOOKUP(E374,'16674'!$AG$3:'16674'!$AH$12,2,FALSE),"")</f>
        <v>0</v>
      </c>
      <c r="G374" s="1">
        <f>COUNTA('16674'!$H$374:'16674'!$K$374)</f>
        <v>0</v>
      </c>
      <c r="H374" s="8"/>
      <c r="I374" s="8"/>
      <c r="J374" s="8"/>
      <c r="K374" s="8"/>
      <c r="L374" s="9">
        <f>IF('16674'!$G$374&lt;&gt;0,'16674'!$M$374/'16674'!$G$374,"")</f>
        <v>0</v>
      </c>
      <c r="M374" s="1">
        <f>SUM('16674'!$H$374:'16674'!$K$374)</f>
        <v>0</v>
      </c>
      <c r="N374" s="7"/>
      <c r="O374" s="7"/>
      <c r="P374" s="1">
        <f>SUM('16674'!$M$374:'16674'!$O$374)+'16674'!$AF$374</f>
        <v>0</v>
      </c>
      <c r="Q374" s="1">
        <f>SUM('16674'!$P$370:'16674'!$P$374)</f>
        <v>0</v>
      </c>
      <c r="R374" s="1">
        <v>73</v>
      </c>
      <c r="T374" s="7"/>
      <c r="U374" s="7"/>
      <c r="V374" s="7"/>
      <c r="AF374" s="1">
        <f>'16674'!$G$374*IF(E374&lt;&gt;"",'16674'!$F$374,0)</f>
        <v>0</v>
      </c>
    </row>
    <row r="375" spans="1:32" ht="12.75">
      <c r="A375" s="1">
        <v>74</v>
      </c>
      <c r="B375" s="7"/>
      <c r="C375" s="1">
        <f>IF(B375&lt;&gt;"",VLOOKUP(B375,iscritti_16674!$A$2:$G$17,4,FALSE),"")</f>
        <v>0</v>
      </c>
      <c r="D375" s="1">
        <f>IF(B375&lt;&gt;"",VLOOKUP(B375,iscritti_16674!$A$2:$G$17,2,FALSE),"")</f>
        <v>0</v>
      </c>
      <c r="E375" s="1">
        <f>IF(B375&lt;&gt;"",VLOOKUP(B375,iscritti_16674!$A$2:$G$17,3,FALSE),"")</f>
        <v>0</v>
      </c>
      <c r="F375" s="1">
        <f>IF(E375&lt;&gt;"",VLOOKUP(E375,'16674'!$AG$3:'16674'!$AH$12,2,FALSE),"")</f>
        <v>0</v>
      </c>
      <c r="G375" s="1">
        <f>COUNTA('16674'!$H$375:'16674'!$K$375)</f>
        <v>0</v>
      </c>
      <c r="H375" s="8"/>
      <c r="I375" s="8"/>
      <c r="J375" s="8"/>
      <c r="K375" s="8"/>
      <c r="L375" s="9">
        <f>IF('16674'!$G$375&lt;&gt;0,'16674'!$M$375/'16674'!$G$375,"")</f>
        <v>0</v>
      </c>
      <c r="M375" s="1">
        <f>SUM('16674'!$H$375:'16674'!$K$375)</f>
        <v>0</v>
      </c>
      <c r="N375" s="7"/>
      <c r="O375" s="7"/>
      <c r="P375" s="1">
        <f>SUM('16674'!$M$375:'16674'!$O$375)+'16674'!$AF$375</f>
        <v>0</v>
      </c>
      <c r="Q375" s="1">
        <f>SUM('16674'!$P$375:'16674'!$P$379)</f>
        <v>0</v>
      </c>
      <c r="R375" s="1">
        <v>74</v>
      </c>
      <c r="S375" s="1">
        <f>SUM('16674'!$P$375:'16674'!$P$379)</f>
        <v>0</v>
      </c>
      <c r="T375" s="7"/>
      <c r="U375" s="7"/>
      <c r="V375" s="7"/>
      <c r="AF375" s="1">
        <f>'16674'!$G$375*IF(E375&lt;&gt;"",'16674'!$F$375,0)</f>
        <v>0</v>
      </c>
    </row>
    <row r="376" spans="2:32" ht="12.75">
      <c r="B376" s="7"/>
      <c r="C376" s="1">
        <f>IF(B376&lt;&gt;"",VLOOKUP(B376,iscritti_16674!$A$2:$G$17,4,FALSE),"")</f>
        <v>0</v>
      </c>
      <c r="D376" s="1">
        <f>IF(B376&lt;&gt;"",VLOOKUP(B376,iscritti_16674!$A$2:$G$17,2,FALSE),"")</f>
        <v>0</v>
      </c>
      <c r="E376" s="1">
        <f>IF(B376&lt;&gt;"",VLOOKUP(B376,iscritti_16674!$A$2:$G$17,3,FALSE),"")</f>
        <v>0</v>
      </c>
      <c r="F376" s="1">
        <f>IF(E376&lt;&gt;"",VLOOKUP(E376,'16674'!$AG$3:'16674'!$AH$12,2,FALSE),"")</f>
        <v>0</v>
      </c>
      <c r="G376" s="1">
        <f>COUNTA('16674'!$H$376:'16674'!$K$376)</f>
        <v>0</v>
      </c>
      <c r="H376" s="8"/>
      <c r="I376" s="8"/>
      <c r="J376" s="8"/>
      <c r="K376" s="8"/>
      <c r="L376" s="9">
        <f>IF('16674'!$G$376&lt;&gt;0,'16674'!$M$376/'16674'!$G$376,"")</f>
        <v>0</v>
      </c>
      <c r="M376" s="1">
        <f>SUM('16674'!$H$376:'16674'!$K$376)</f>
        <v>0</v>
      </c>
      <c r="N376" s="7"/>
      <c r="O376" s="7"/>
      <c r="P376" s="1">
        <f>SUM('16674'!$M$376:'16674'!$O$376)+'16674'!$AF$376</f>
        <v>0</v>
      </c>
      <c r="Q376" s="1">
        <f>SUM('16674'!$P$375:'16674'!$P$379)</f>
        <v>0</v>
      </c>
      <c r="R376" s="1">
        <v>74</v>
      </c>
      <c r="T376" s="7"/>
      <c r="U376" s="7"/>
      <c r="V376" s="7"/>
      <c r="AF376" s="1">
        <f>'16674'!$G$376*IF(E376&lt;&gt;"",'16674'!$F$376,0)</f>
        <v>0</v>
      </c>
    </row>
    <row r="377" spans="2:32" ht="12.75">
      <c r="B377" s="7"/>
      <c r="C377" s="1">
        <f>IF(B377&lt;&gt;"",VLOOKUP(B377,iscritti_16674!$A$2:$G$17,4,FALSE),"")</f>
        <v>0</v>
      </c>
      <c r="D377" s="1">
        <f>IF(B377&lt;&gt;"",VLOOKUP(B377,iscritti_16674!$A$2:$G$17,2,FALSE),"")</f>
        <v>0</v>
      </c>
      <c r="E377" s="1">
        <f>IF(B377&lt;&gt;"",VLOOKUP(B377,iscritti_16674!$A$2:$G$17,3,FALSE),"")</f>
        <v>0</v>
      </c>
      <c r="F377" s="1">
        <f>IF(E377&lt;&gt;"",VLOOKUP(E377,'16674'!$AG$3:'16674'!$AH$12,2,FALSE),"")</f>
        <v>0</v>
      </c>
      <c r="G377" s="1">
        <f>COUNTA('16674'!$H$377:'16674'!$K$377)</f>
        <v>0</v>
      </c>
      <c r="H377" s="8"/>
      <c r="I377" s="8"/>
      <c r="J377" s="8"/>
      <c r="K377" s="8"/>
      <c r="L377" s="9">
        <f>IF('16674'!$G$377&lt;&gt;0,'16674'!$M$377/'16674'!$G$377,"")</f>
        <v>0</v>
      </c>
      <c r="M377" s="1">
        <f>SUM('16674'!$H$377:'16674'!$K$377)</f>
        <v>0</v>
      </c>
      <c r="N377" s="7"/>
      <c r="O377" s="7"/>
      <c r="P377" s="1">
        <f>SUM('16674'!$M$377:'16674'!$O$377)+'16674'!$AF$377</f>
        <v>0</v>
      </c>
      <c r="Q377" s="1">
        <f>SUM('16674'!$P$375:'16674'!$P$379)</f>
        <v>0</v>
      </c>
      <c r="R377" s="1">
        <v>74</v>
      </c>
      <c r="T377" s="7"/>
      <c r="U377" s="7"/>
      <c r="V377" s="7"/>
      <c r="AF377" s="1">
        <f>'16674'!$G$377*IF(E377&lt;&gt;"",'16674'!$F$377,0)</f>
        <v>0</v>
      </c>
    </row>
    <row r="378" spans="2:32" ht="12.75">
      <c r="B378" s="7"/>
      <c r="C378" s="1">
        <f>IF(B378&lt;&gt;"",VLOOKUP(B378,iscritti_16674!$A$2:$G$17,4,FALSE),"")</f>
        <v>0</v>
      </c>
      <c r="D378" s="1">
        <f>IF(B378&lt;&gt;"",VLOOKUP(B378,iscritti_16674!$A$2:$G$17,2,FALSE),"")</f>
        <v>0</v>
      </c>
      <c r="E378" s="1">
        <f>IF(B378&lt;&gt;"",VLOOKUP(B378,iscritti_16674!$A$2:$G$17,3,FALSE),"")</f>
        <v>0</v>
      </c>
      <c r="F378" s="1">
        <f>IF(E378&lt;&gt;"",VLOOKUP(E378,'16674'!$AG$3:'16674'!$AH$12,2,FALSE),"")</f>
        <v>0</v>
      </c>
      <c r="G378" s="1">
        <f>COUNTA('16674'!$H$378:'16674'!$K$378)</f>
        <v>0</v>
      </c>
      <c r="H378" s="8"/>
      <c r="I378" s="8"/>
      <c r="J378" s="8"/>
      <c r="K378" s="8"/>
      <c r="L378" s="9">
        <f>IF('16674'!$G$378&lt;&gt;0,'16674'!$M$378/'16674'!$G$378,"")</f>
        <v>0</v>
      </c>
      <c r="M378" s="1">
        <f>SUM('16674'!$H$378:'16674'!$K$378)</f>
        <v>0</v>
      </c>
      <c r="N378" s="7"/>
      <c r="O378" s="7"/>
      <c r="P378" s="1">
        <f>SUM('16674'!$M$378:'16674'!$O$378)+'16674'!$AF$378</f>
        <v>0</v>
      </c>
      <c r="Q378" s="1">
        <f>SUM('16674'!$P$375:'16674'!$P$379)</f>
        <v>0</v>
      </c>
      <c r="R378" s="1">
        <v>74</v>
      </c>
      <c r="T378" s="7"/>
      <c r="U378" s="7"/>
      <c r="V378" s="7"/>
      <c r="AF378" s="1">
        <f>'16674'!$G$378*IF(E378&lt;&gt;"",'16674'!$F$378,0)</f>
        <v>0</v>
      </c>
    </row>
    <row r="379" spans="2:32" ht="12.75">
      <c r="B379" s="7"/>
      <c r="C379" s="1">
        <f>IF(B379&lt;&gt;"",VLOOKUP(B379,iscritti_16674!$A$2:$G$17,4,FALSE),"")</f>
        <v>0</v>
      </c>
      <c r="D379" s="1">
        <f>IF(B379&lt;&gt;"",VLOOKUP(B379,iscritti_16674!$A$2:$G$17,2,FALSE),"")</f>
        <v>0</v>
      </c>
      <c r="E379" s="1">
        <f>IF(B379&lt;&gt;"",VLOOKUP(B379,iscritti_16674!$A$2:$G$17,3,FALSE),"")</f>
        <v>0</v>
      </c>
      <c r="F379" s="1">
        <f>IF(E379&lt;&gt;"",VLOOKUP(E379,'16674'!$AG$3:'16674'!$AH$12,2,FALSE),"")</f>
        <v>0</v>
      </c>
      <c r="G379" s="1">
        <f>COUNTA('16674'!$H$379:'16674'!$K$379)</f>
        <v>0</v>
      </c>
      <c r="H379" s="8"/>
      <c r="I379" s="8"/>
      <c r="J379" s="8"/>
      <c r="K379" s="8"/>
      <c r="L379" s="9">
        <f>IF('16674'!$G$379&lt;&gt;0,'16674'!$M$379/'16674'!$G$379,"")</f>
        <v>0</v>
      </c>
      <c r="M379" s="1">
        <f>SUM('16674'!$H$379:'16674'!$K$379)</f>
        <v>0</v>
      </c>
      <c r="N379" s="7"/>
      <c r="O379" s="7"/>
      <c r="P379" s="1">
        <f>SUM('16674'!$M$379:'16674'!$O$379)+'16674'!$AF$379</f>
        <v>0</v>
      </c>
      <c r="Q379" s="1">
        <f>SUM('16674'!$P$375:'16674'!$P$379)</f>
        <v>0</v>
      </c>
      <c r="R379" s="1">
        <v>74</v>
      </c>
      <c r="T379" s="7"/>
      <c r="U379" s="7"/>
      <c r="V379" s="7"/>
      <c r="AF379" s="1">
        <f>'16674'!$G$379*IF(E379&lt;&gt;"",'16674'!$F$379,0)</f>
        <v>0</v>
      </c>
    </row>
    <row r="380" spans="1:32" ht="12.75">
      <c r="A380" s="1">
        <v>75</v>
      </c>
      <c r="B380" s="7"/>
      <c r="C380" s="1">
        <f>IF(B380&lt;&gt;"",VLOOKUP(B380,iscritti_16674!$A$2:$G$17,4,FALSE),"")</f>
        <v>0</v>
      </c>
      <c r="D380" s="1">
        <f>IF(B380&lt;&gt;"",VLOOKUP(B380,iscritti_16674!$A$2:$G$17,2,FALSE),"")</f>
        <v>0</v>
      </c>
      <c r="E380" s="1">
        <f>IF(B380&lt;&gt;"",VLOOKUP(B380,iscritti_16674!$A$2:$G$17,3,FALSE),"")</f>
        <v>0</v>
      </c>
      <c r="F380" s="1">
        <f>IF(E380&lt;&gt;"",VLOOKUP(E380,'16674'!$AG$3:'16674'!$AH$12,2,FALSE),"")</f>
        <v>0</v>
      </c>
      <c r="G380" s="1">
        <f>COUNTA('16674'!$H$380:'16674'!$K$380)</f>
        <v>0</v>
      </c>
      <c r="H380" s="8"/>
      <c r="I380" s="8"/>
      <c r="J380" s="8"/>
      <c r="K380" s="8"/>
      <c r="L380" s="9">
        <f>IF('16674'!$G$380&lt;&gt;0,'16674'!$M$380/'16674'!$G$380,"")</f>
        <v>0</v>
      </c>
      <c r="M380" s="1">
        <f>SUM('16674'!$H$380:'16674'!$K$380)</f>
        <v>0</v>
      </c>
      <c r="N380" s="7"/>
      <c r="O380" s="7"/>
      <c r="P380" s="1">
        <f>SUM('16674'!$M$380:'16674'!$O$380)+'16674'!$AF$380</f>
        <v>0</v>
      </c>
      <c r="Q380" s="1">
        <f>SUM('16674'!$P$380:'16674'!$P$384)</f>
        <v>0</v>
      </c>
      <c r="R380" s="1">
        <v>75</v>
      </c>
      <c r="S380" s="1">
        <f>SUM('16674'!$P$380:'16674'!$P$384)</f>
        <v>0</v>
      </c>
      <c r="T380" s="7"/>
      <c r="U380" s="7"/>
      <c r="V380" s="7"/>
      <c r="AF380" s="1">
        <f>'16674'!$G$380*IF(E380&lt;&gt;"",'16674'!$F$380,0)</f>
        <v>0</v>
      </c>
    </row>
    <row r="381" spans="2:32" ht="12.75">
      <c r="B381" s="7"/>
      <c r="C381" s="1">
        <f>IF(B381&lt;&gt;"",VLOOKUP(B381,iscritti_16674!$A$2:$G$17,4,FALSE),"")</f>
        <v>0</v>
      </c>
      <c r="D381" s="1">
        <f>IF(B381&lt;&gt;"",VLOOKUP(B381,iscritti_16674!$A$2:$G$17,2,FALSE),"")</f>
        <v>0</v>
      </c>
      <c r="E381" s="1">
        <f>IF(B381&lt;&gt;"",VLOOKUP(B381,iscritti_16674!$A$2:$G$17,3,FALSE),"")</f>
        <v>0</v>
      </c>
      <c r="F381" s="1">
        <f>IF(E381&lt;&gt;"",VLOOKUP(E381,'16674'!$AG$3:'16674'!$AH$12,2,FALSE),"")</f>
        <v>0</v>
      </c>
      <c r="G381" s="1">
        <f>COUNTA('16674'!$H$381:'16674'!$K$381)</f>
        <v>0</v>
      </c>
      <c r="H381" s="8"/>
      <c r="I381" s="8"/>
      <c r="J381" s="8"/>
      <c r="K381" s="8"/>
      <c r="L381" s="9">
        <f>IF('16674'!$G$381&lt;&gt;0,'16674'!$M$381/'16674'!$G$381,"")</f>
        <v>0</v>
      </c>
      <c r="M381" s="1">
        <f>SUM('16674'!$H$381:'16674'!$K$381)</f>
        <v>0</v>
      </c>
      <c r="N381" s="7"/>
      <c r="O381" s="7"/>
      <c r="P381" s="1">
        <f>SUM('16674'!$M$381:'16674'!$O$381)+'16674'!$AF$381</f>
        <v>0</v>
      </c>
      <c r="Q381" s="1">
        <f>SUM('16674'!$P$380:'16674'!$P$384)</f>
        <v>0</v>
      </c>
      <c r="R381" s="1">
        <v>75</v>
      </c>
      <c r="T381" s="7"/>
      <c r="U381" s="7"/>
      <c r="V381" s="7"/>
      <c r="AF381" s="1">
        <f>'16674'!$G$381*IF(E381&lt;&gt;"",'16674'!$F$381,0)</f>
        <v>0</v>
      </c>
    </row>
    <row r="382" spans="2:32" ht="12.75">
      <c r="B382" s="7"/>
      <c r="C382" s="1">
        <f>IF(B382&lt;&gt;"",VLOOKUP(B382,iscritti_16674!$A$2:$G$17,4,FALSE),"")</f>
        <v>0</v>
      </c>
      <c r="D382" s="1">
        <f>IF(B382&lt;&gt;"",VLOOKUP(B382,iscritti_16674!$A$2:$G$17,2,FALSE),"")</f>
        <v>0</v>
      </c>
      <c r="E382" s="1">
        <f>IF(B382&lt;&gt;"",VLOOKUP(B382,iscritti_16674!$A$2:$G$17,3,FALSE),"")</f>
        <v>0</v>
      </c>
      <c r="F382" s="1">
        <f>IF(E382&lt;&gt;"",VLOOKUP(E382,'16674'!$AG$3:'16674'!$AH$12,2,FALSE),"")</f>
        <v>0</v>
      </c>
      <c r="G382" s="1">
        <f>COUNTA('16674'!$H$382:'16674'!$K$382)</f>
        <v>0</v>
      </c>
      <c r="H382" s="8"/>
      <c r="I382" s="8"/>
      <c r="J382" s="8"/>
      <c r="K382" s="8"/>
      <c r="L382" s="9">
        <f>IF('16674'!$G$382&lt;&gt;0,'16674'!$M$382/'16674'!$G$382,"")</f>
        <v>0</v>
      </c>
      <c r="M382" s="1">
        <f>SUM('16674'!$H$382:'16674'!$K$382)</f>
        <v>0</v>
      </c>
      <c r="N382" s="7"/>
      <c r="O382" s="7"/>
      <c r="P382" s="1">
        <f>SUM('16674'!$M$382:'16674'!$O$382)+'16674'!$AF$382</f>
        <v>0</v>
      </c>
      <c r="Q382" s="1">
        <f>SUM('16674'!$P$380:'16674'!$P$384)</f>
        <v>0</v>
      </c>
      <c r="R382" s="1">
        <v>75</v>
      </c>
      <c r="T382" s="7"/>
      <c r="U382" s="7"/>
      <c r="V382" s="7"/>
      <c r="AF382" s="1">
        <f>'16674'!$G$382*IF(E382&lt;&gt;"",'16674'!$F$382,0)</f>
        <v>0</v>
      </c>
    </row>
    <row r="383" spans="2:32" ht="12.75">
      <c r="B383" s="7"/>
      <c r="C383" s="1">
        <f>IF(B383&lt;&gt;"",VLOOKUP(B383,iscritti_16674!$A$2:$G$17,4,FALSE),"")</f>
        <v>0</v>
      </c>
      <c r="D383" s="1">
        <f>IF(B383&lt;&gt;"",VLOOKUP(B383,iscritti_16674!$A$2:$G$17,2,FALSE),"")</f>
        <v>0</v>
      </c>
      <c r="E383" s="1">
        <f>IF(B383&lt;&gt;"",VLOOKUP(B383,iscritti_16674!$A$2:$G$17,3,FALSE),"")</f>
        <v>0</v>
      </c>
      <c r="F383" s="1">
        <f>IF(E383&lt;&gt;"",VLOOKUP(E383,'16674'!$AG$3:'16674'!$AH$12,2,FALSE),"")</f>
        <v>0</v>
      </c>
      <c r="G383" s="1">
        <f>COUNTA('16674'!$H$383:'16674'!$K$383)</f>
        <v>0</v>
      </c>
      <c r="H383" s="8"/>
      <c r="I383" s="8"/>
      <c r="J383" s="8"/>
      <c r="K383" s="8"/>
      <c r="L383" s="9">
        <f>IF('16674'!$G$383&lt;&gt;0,'16674'!$M$383/'16674'!$G$383,"")</f>
        <v>0</v>
      </c>
      <c r="M383" s="1">
        <f>SUM('16674'!$H$383:'16674'!$K$383)</f>
        <v>0</v>
      </c>
      <c r="N383" s="7"/>
      <c r="O383" s="7"/>
      <c r="P383" s="1">
        <f>SUM('16674'!$M$383:'16674'!$O$383)+'16674'!$AF$383</f>
        <v>0</v>
      </c>
      <c r="Q383" s="1">
        <f>SUM('16674'!$P$380:'16674'!$P$384)</f>
        <v>0</v>
      </c>
      <c r="R383" s="1">
        <v>75</v>
      </c>
      <c r="T383" s="7"/>
      <c r="U383" s="7"/>
      <c r="V383" s="7"/>
      <c r="AF383" s="1">
        <f>'16674'!$G$383*IF(E383&lt;&gt;"",'16674'!$F$383,0)</f>
        <v>0</v>
      </c>
    </row>
    <row r="384" spans="2:32" ht="12.75">
      <c r="B384" s="7"/>
      <c r="C384" s="1">
        <f>IF(B384&lt;&gt;"",VLOOKUP(B384,iscritti_16674!$A$2:$G$17,4,FALSE),"")</f>
        <v>0</v>
      </c>
      <c r="D384" s="1">
        <f>IF(B384&lt;&gt;"",VLOOKUP(B384,iscritti_16674!$A$2:$G$17,2,FALSE),"")</f>
        <v>0</v>
      </c>
      <c r="E384" s="1">
        <f>IF(B384&lt;&gt;"",VLOOKUP(B384,iscritti_16674!$A$2:$G$17,3,FALSE),"")</f>
        <v>0</v>
      </c>
      <c r="F384" s="1">
        <f>IF(E384&lt;&gt;"",VLOOKUP(E384,'16674'!$AG$3:'16674'!$AH$12,2,FALSE),"")</f>
        <v>0</v>
      </c>
      <c r="G384" s="1">
        <f>COUNTA('16674'!$H$384:'16674'!$K$384)</f>
        <v>0</v>
      </c>
      <c r="H384" s="8"/>
      <c r="I384" s="8"/>
      <c r="J384" s="8"/>
      <c r="K384" s="8"/>
      <c r="L384" s="9">
        <f>IF('16674'!$G$384&lt;&gt;0,'16674'!$M$384/'16674'!$G$384,"")</f>
        <v>0</v>
      </c>
      <c r="M384" s="1">
        <f>SUM('16674'!$H$384:'16674'!$K$384)</f>
        <v>0</v>
      </c>
      <c r="N384" s="7"/>
      <c r="O384" s="7"/>
      <c r="P384" s="1">
        <f>SUM('16674'!$M$384:'16674'!$O$384)+'16674'!$AF$384</f>
        <v>0</v>
      </c>
      <c r="Q384" s="1">
        <f>SUM('16674'!$P$380:'16674'!$P$384)</f>
        <v>0</v>
      </c>
      <c r="R384" s="1">
        <v>75</v>
      </c>
      <c r="T384" s="7"/>
      <c r="U384" s="7"/>
      <c r="V384" s="7"/>
      <c r="AF384" s="1">
        <f>'16674'!$G$384*IF(E384&lt;&gt;"",'16674'!$F$384,0)</f>
        <v>0</v>
      </c>
    </row>
    <row r="385" spans="1:32" ht="12.75">
      <c r="A385" s="1">
        <v>76</v>
      </c>
      <c r="B385" s="7"/>
      <c r="C385" s="1">
        <f>IF(B385&lt;&gt;"",VLOOKUP(B385,iscritti_16674!$A$2:$G$17,4,FALSE),"")</f>
        <v>0</v>
      </c>
      <c r="D385" s="1">
        <f>IF(B385&lt;&gt;"",VLOOKUP(B385,iscritti_16674!$A$2:$G$17,2,FALSE),"")</f>
        <v>0</v>
      </c>
      <c r="E385" s="1">
        <f>IF(B385&lt;&gt;"",VLOOKUP(B385,iscritti_16674!$A$2:$G$17,3,FALSE),"")</f>
        <v>0</v>
      </c>
      <c r="F385" s="1">
        <f>IF(E385&lt;&gt;"",VLOOKUP(E385,'16674'!$AG$3:'16674'!$AH$12,2,FALSE),"")</f>
        <v>0</v>
      </c>
      <c r="G385" s="1">
        <f>COUNTA('16674'!$H$385:'16674'!$K$385)</f>
        <v>0</v>
      </c>
      <c r="H385" s="8"/>
      <c r="I385" s="8"/>
      <c r="J385" s="8"/>
      <c r="K385" s="8"/>
      <c r="L385" s="9">
        <f>IF('16674'!$G$385&lt;&gt;0,'16674'!$M$385/'16674'!$G$385,"")</f>
        <v>0</v>
      </c>
      <c r="M385" s="1">
        <f>SUM('16674'!$H$385:'16674'!$K$385)</f>
        <v>0</v>
      </c>
      <c r="N385" s="7"/>
      <c r="O385" s="7"/>
      <c r="P385" s="1">
        <f>SUM('16674'!$M$385:'16674'!$O$385)+'16674'!$AF$385</f>
        <v>0</v>
      </c>
      <c r="Q385" s="1">
        <f>SUM('16674'!$P$385:'16674'!$P$389)</f>
        <v>0</v>
      </c>
      <c r="R385" s="1">
        <v>76</v>
      </c>
      <c r="S385" s="1">
        <f>SUM('16674'!$P$385:'16674'!$P$389)</f>
        <v>0</v>
      </c>
      <c r="T385" s="7"/>
      <c r="U385" s="7"/>
      <c r="V385" s="7"/>
      <c r="AF385" s="1">
        <f>'16674'!$G$385*IF(E385&lt;&gt;"",'16674'!$F$385,0)</f>
        <v>0</v>
      </c>
    </row>
    <row r="386" spans="2:32" ht="12.75">
      <c r="B386" s="7"/>
      <c r="C386" s="1">
        <f>IF(B386&lt;&gt;"",VLOOKUP(B386,iscritti_16674!$A$2:$G$17,4,FALSE),"")</f>
        <v>0</v>
      </c>
      <c r="D386" s="1">
        <f>IF(B386&lt;&gt;"",VLOOKUP(B386,iscritti_16674!$A$2:$G$17,2,FALSE),"")</f>
        <v>0</v>
      </c>
      <c r="E386" s="1">
        <f>IF(B386&lt;&gt;"",VLOOKUP(B386,iscritti_16674!$A$2:$G$17,3,FALSE),"")</f>
        <v>0</v>
      </c>
      <c r="F386" s="1">
        <f>IF(E386&lt;&gt;"",VLOOKUP(E386,'16674'!$AG$3:'16674'!$AH$12,2,FALSE),"")</f>
        <v>0</v>
      </c>
      <c r="G386" s="1">
        <f>COUNTA('16674'!$H$386:'16674'!$K$386)</f>
        <v>0</v>
      </c>
      <c r="H386" s="8"/>
      <c r="I386" s="8"/>
      <c r="J386" s="8"/>
      <c r="K386" s="8"/>
      <c r="L386" s="9">
        <f>IF('16674'!$G$386&lt;&gt;0,'16674'!$M$386/'16674'!$G$386,"")</f>
        <v>0</v>
      </c>
      <c r="M386" s="1">
        <f>SUM('16674'!$H$386:'16674'!$K$386)</f>
        <v>0</v>
      </c>
      <c r="N386" s="7"/>
      <c r="O386" s="7"/>
      <c r="P386" s="1">
        <f>SUM('16674'!$M$386:'16674'!$O$386)+'16674'!$AF$386</f>
        <v>0</v>
      </c>
      <c r="Q386" s="1">
        <f>SUM('16674'!$P$385:'16674'!$P$389)</f>
        <v>0</v>
      </c>
      <c r="R386" s="1">
        <v>76</v>
      </c>
      <c r="T386" s="7"/>
      <c r="U386" s="7"/>
      <c r="V386" s="7"/>
      <c r="AF386" s="1">
        <f>'16674'!$G$386*IF(E386&lt;&gt;"",'16674'!$F$386,0)</f>
        <v>0</v>
      </c>
    </row>
    <row r="387" spans="2:32" ht="12.75">
      <c r="B387" s="7"/>
      <c r="C387" s="1">
        <f>IF(B387&lt;&gt;"",VLOOKUP(B387,iscritti_16674!$A$2:$G$17,4,FALSE),"")</f>
        <v>0</v>
      </c>
      <c r="D387" s="1">
        <f>IF(B387&lt;&gt;"",VLOOKUP(B387,iscritti_16674!$A$2:$G$17,2,FALSE),"")</f>
        <v>0</v>
      </c>
      <c r="E387" s="1">
        <f>IF(B387&lt;&gt;"",VLOOKUP(B387,iscritti_16674!$A$2:$G$17,3,FALSE),"")</f>
        <v>0</v>
      </c>
      <c r="F387" s="1">
        <f>IF(E387&lt;&gt;"",VLOOKUP(E387,'16674'!$AG$3:'16674'!$AH$12,2,FALSE),"")</f>
        <v>0</v>
      </c>
      <c r="G387" s="1">
        <f>COUNTA('16674'!$H$387:'16674'!$K$387)</f>
        <v>0</v>
      </c>
      <c r="H387" s="8"/>
      <c r="I387" s="8"/>
      <c r="J387" s="8"/>
      <c r="K387" s="8"/>
      <c r="L387" s="9">
        <f>IF('16674'!$G$387&lt;&gt;0,'16674'!$M$387/'16674'!$G$387,"")</f>
        <v>0</v>
      </c>
      <c r="M387" s="1">
        <f>SUM('16674'!$H$387:'16674'!$K$387)</f>
        <v>0</v>
      </c>
      <c r="N387" s="7"/>
      <c r="O387" s="7"/>
      <c r="P387" s="1">
        <f>SUM('16674'!$M$387:'16674'!$O$387)+'16674'!$AF$387</f>
        <v>0</v>
      </c>
      <c r="Q387" s="1">
        <f>SUM('16674'!$P$385:'16674'!$P$389)</f>
        <v>0</v>
      </c>
      <c r="R387" s="1">
        <v>76</v>
      </c>
      <c r="T387" s="7"/>
      <c r="U387" s="7"/>
      <c r="V387" s="7"/>
      <c r="AF387" s="1">
        <f>'16674'!$G$387*IF(E387&lt;&gt;"",'16674'!$F$387,0)</f>
        <v>0</v>
      </c>
    </row>
    <row r="388" spans="2:32" ht="12.75">
      <c r="B388" s="7"/>
      <c r="C388" s="1">
        <f>IF(B388&lt;&gt;"",VLOOKUP(B388,iscritti_16674!$A$2:$G$17,4,FALSE),"")</f>
        <v>0</v>
      </c>
      <c r="D388" s="1">
        <f>IF(B388&lt;&gt;"",VLOOKUP(B388,iscritti_16674!$A$2:$G$17,2,FALSE),"")</f>
        <v>0</v>
      </c>
      <c r="E388" s="1">
        <f>IF(B388&lt;&gt;"",VLOOKUP(B388,iscritti_16674!$A$2:$G$17,3,FALSE),"")</f>
        <v>0</v>
      </c>
      <c r="F388" s="1">
        <f>IF(E388&lt;&gt;"",VLOOKUP(E388,'16674'!$AG$3:'16674'!$AH$12,2,FALSE),"")</f>
        <v>0</v>
      </c>
      <c r="G388" s="1">
        <f>COUNTA('16674'!$H$388:'16674'!$K$388)</f>
        <v>0</v>
      </c>
      <c r="H388" s="8"/>
      <c r="I388" s="8"/>
      <c r="J388" s="8"/>
      <c r="K388" s="8"/>
      <c r="L388" s="9">
        <f>IF('16674'!$G$388&lt;&gt;0,'16674'!$M$388/'16674'!$G$388,"")</f>
        <v>0</v>
      </c>
      <c r="M388" s="1">
        <f>SUM('16674'!$H$388:'16674'!$K$388)</f>
        <v>0</v>
      </c>
      <c r="N388" s="7"/>
      <c r="O388" s="7"/>
      <c r="P388" s="1">
        <f>SUM('16674'!$M$388:'16674'!$O$388)+'16674'!$AF$388</f>
        <v>0</v>
      </c>
      <c r="Q388" s="1">
        <f>SUM('16674'!$P$385:'16674'!$P$389)</f>
        <v>0</v>
      </c>
      <c r="R388" s="1">
        <v>76</v>
      </c>
      <c r="T388" s="7"/>
      <c r="U388" s="7"/>
      <c r="V388" s="7"/>
      <c r="AF388" s="1">
        <f>'16674'!$G$388*IF(E388&lt;&gt;"",'16674'!$F$388,0)</f>
        <v>0</v>
      </c>
    </row>
    <row r="389" spans="2:32" ht="12.75">
      <c r="B389" s="7"/>
      <c r="C389" s="1">
        <f>IF(B389&lt;&gt;"",VLOOKUP(B389,iscritti_16674!$A$2:$G$17,4,FALSE),"")</f>
        <v>0</v>
      </c>
      <c r="D389" s="1">
        <f>IF(B389&lt;&gt;"",VLOOKUP(B389,iscritti_16674!$A$2:$G$17,2,FALSE),"")</f>
        <v>0</v>
      </c>
      <c r="E389" s="1">
        <f>IF(B389&lt;&gt;"",VLOOKUP(B389,iscritti_16674!$A$2:$G$17,3,FALSE),"")</f>
        <v>0</v>
      </c>
      <c r="F389" s="1">
        <f>IF(E389&lt;&gt;"",VLOOKUP(E389,'16674'!$AG$3:'16674'!$AH$12,2,FALSE),"")</f>
        <v>0</v>
      </c>
      <c r="G389" s="1">
        <f>COUNTA('16674'!$H$389:'16674'!$K$389)</f>
        <v>0</v>
      </c>
      <c r="H389" s="8"/>
      <c r="I389" s="8"/>
      <c r="J389" s="8"/>
      <c r="K389" s="8"/>
      <c r="L389" s="9">
        <f>IF('16674'!$G$389&lt;&gt;0,'16674'!$M$389/'16674'!$G$389,"")</f>
        <v>0</v>
      </c>
      <c r="M389" s="1">
        <f>SUM('16674'!$H$389:'16674'!$K$389)</f>
        <v>0</v>
      </c>
      <c r="N389" s="7"/>
      <c r="O389" s="7"/>
      <c r="P389" s="1">
        <f>SUM('16674'!$M$389:'16674'!$O$389)+'16674'!$AF$389</f>
        <v>0</v>
      </c>
      <c r="Q389" s="1">
        <f>SUM('16674'!$P$385:'16674'!$P$389)</f>
        <v>0</v>
      </c>
      <c r="R389" s="1">
        <v>76</v>
      </c>
      <c r="T389" s="7"/>
      <c r="U389" s="7"/>
      <c r="V389" s="7"/>
      <c r="AF389" s="1">
        <f>'16674'!$G$389*IF(E389&lt;&gt;"",'16674'!$F$389,0)</f>
        <v>0</v>
      </c>
    </row>
    <row r="390" spans="1:32" ht="12.75">
      <c r="A390" s="1">
        <v>77</v>
      </c>
      <c r="B390" s="7"/>
      <c r="C390" s="1">
        <f>IF(B390&lt;&gt;"",VLOOKUP(B390,iscritti_16674!$A$2:$G$17,4,FALSE),"")</f>
        <v>0</v>
      </c>
      <c r="D390" s="1">
        <f>IF(B390&lt;&gt;"",VLOOKUP(B390,iscritti_16674!$A$2:$G$17,2,FALSE),"")</f>
        <v>0</v>
      </c>
      <c r="E390" s="1">
        <f>IF(B390&lt;&gt;"",VLOOKUP(B390,iscritti_16674!$A$2:$G$17,3,FALSE),"")</f>
        <v>0</v>
      </c>
      <c r="F390" s="1">
        <f>IF(E390&lt;&gt;"",VLOOKUP(E390,'16674'!$AG$3:'16674'!$AH$12,2,FALSE),"")</f>
        <v>0</v>
      </c>
      <c r="G390" s="1">
        <f>COUNTA('16674'!$H$390:'16674'!$K$390)</f>
        <v>0</v>
      </c>
      <c r="H390" s="8"/>
      <c r="I390" s="8"/>
      <c r="J390" s="8"/>
      <c r="K390" s="8"/>
      <c r="L390" s="9">
        <f>IF('16674'!$G$390&lt;&gt;0,'16674'!$M$390/'16674'!$G$390,"")</f>
        <v>0</v>
      </c>
      <c r="M390" s="1">
        <f>SUM('16674'!$H$390:'16674'!$K$390)</f>
        <v>0</v>
      </c>
      <c r="N390" s="7"/>
      <c r="O390" s="7"/>
      <c r="P390" s="1">
        <f>SUM('16674'!$M$390:'16674'!$O$390)+'16674'!$AF$390</f>
        <v>0</v>
      </c>
      <c r="Q390" s="1">
        <f>SUM('16674'!$P$390:'16674'!$P$394)</f>
        <v>0</v>
      </c>
      <c r="R390" s="1">
        <v>77</v>
      </c>
      <c r="S390" s="1">
        <f>SUM('16674'!$P$390:'16674'!$P$394)</f>
        <v>0</v>
      </c>
      <c r="T390" s="7"/>
      <c r="U390" s="7"/>
      <c r="V390" s="7"/>
      <c r="AF390" s="1">
        <f>'16674'!$G$390*IF(E390&lt;&gt;"",'16674'!$F$390,0)</f>
        <v>0</v>
      </c>
    </row>
    <row r="391" spans="2:32" ht="12.75">
      <c r="B391" s="7"/>
      <c r="C391" s="1">
        <f>IF(B391&lt;&gt;"",VLOOKUP(B391,iscritti_16674!$A$2:$G$17,4,FALSE),"")</f>
        <v>0</v>
      </c>
      <c r="D391" s="1">
        <f>IF(B391&lt;&gt;"",VLOOKUP(B391,iscritti_16674!$A$2:$G$17,2,FALSE),"")</f>
        <v>0</v>
      </c>
      <c r="E391" s="1">
        <f>IF(B391&lt;&gt;"",VLOOKUP(B391,iscritti_16674!$A$2:$G$17,3,FALSE),"")</f>
        <v>0</v>
      </c>
      <c r="F391" s="1">
        <f>IF(E391&lt;&gt;"",VLOOKUP(E391,'16674'!$AG$3:'16674'!$AH$12,2,FALSE),"")</f>
        <v>0</v>
      </c>
      <c r="G391" s="1">
        <f>COUNTA('16674'!$H$391:'16674'!$K$391)</f>
        <v>0</v>
      </c>
      <c r="H391" s="8"/>
      <c r="I391" s="8"/>
      <c r="J391" s="8"/>
      <c r="K391" s="8"/>
      <c r="L391" s="9">
        <f>IF('16674'!$G$391&lt;&gt;0,'16674'!$M$391/'16674'!$G$391,"")</f>
        <v>0</v>
      </c>
      <c r="M391" s="1">
        <f>SUM('16674'!$H$391:'16674'!$K$391)</f>
        <v>0</v>
      </c>
      <c r="N391" s="7"/>
      <c r="O391" s="7"/>
      <c r="P391" s="1">
        <f>SUM('16674'!$M$391:'16674'!$O$391)+'16674'!$AF$391</f>
        <v>0</v>
      </c>
      <c r="Q391" s="1">
        <f>SUM('16674'!$P$390:'16674'!$P$394)</f>
        <v>0</v>
      </c>
      <c r="R391" s="1">
        <v>77</v>
      </c>
      <c r="T391" s="7"/>
      <c r="U391" s="7"/>
      <c r="V391" s="7"/>
      <c r="AF391" s="1">
        <f>'16674'!$G$391*IF(E391&lt;&gt;"",'16674'!$F$391,0)</f>
        <v>0</v>
      </c>
    </row>
    <row r="392" spans="2:32" ht="12.75">
      <c r="B392" s="7"/>
      <c r="C392" s="1">
        <f>IF(B392&lt;&gt;"",VLOOKUP(B392,iscritti_16674!$A$2:$G$17,4,FALSE),"")</f>
        <v>0</v>
      </c>
      <c r="D392" s="1">
        <f>IF(B392&lt;&gt;"",VLOOKUP(B392,iscritti_16674!$A$2:$G$17,2,FALSE),"")</f>
        <v>0</v>
      </c>
      <c r="E392" s="1">
        <f>IF(B392&lt;&gt;"",VLOOKUP(B392,iscritti_16674!$A$2:$G$17,3,FALSE),"")</f>
        <v>0</v>
      </c>
      <c r="F392" s="1">
        <f>IF(E392&lt;&gt;"",VLOOKUP(E392,'16674'!$AG$3:'16674'!$AH$12,2,FALSE),"")</f>
        <v>0</v>
      </c>
      <c r="G392" s="1">
        <f>COUNTA('16674'!$H$392:'16674'!$K$392)</f>
        <v>0</v>
      </c>
      <c r="H392" s="8"/>
      <c r="I392" s="8"/>
      <c r="J392" s="8"/>
      <c r="K392" s="8"/>
      <c r="L392" s="9">
        <f>IF('16674'!$G$392&lt;&gt;0,'16674'!$M$392/'16674'!$G$392,"")</f>
        <v>0</v>
      </c>
      <c r="M392" s="1">
        <f>SUM('16674'!$H$392:'16674'!$K$392)</f>
        <v>0</v>
      </c>
      <c r="N392" s="7"/>
      <c r="O392" s="7"/>
      <c r="P392" s="1">
        <f>SUM('16674'!$M$392:'16674'!$O$392)+'16674'!$AF$392</f>
        <v>0</v>
      </c>
      <c r="Q392" s="1">
        <f>SUM('16674'!$P$390:'16674'!$P$394)</f>
        <v>0</v>
      </c>
      <c r="R392" s="1">
        <v>77</v>
      </c>
      <c r="T392" s="7"/>
      <c r="U392" s="7"/>
      <c r="V392" s="7"/>
      <c r="AF392" s="1">
        <f>'16674'!$G$392*IF(E392&lt;&gt;"",'16674'!$F$392,0)</f>
        <v>0</v>
      </c>
    </row>
    <row r="393" spans="2:32" ht="12.75">
      <c r="B393" s="7"/>
      <c r="C393" s="1">
        <f>IF(B393&lt;&gt;"",VLOOKUP(B393,iscritti_16674!$A$2:$G$17,4,FALSE),"")</f>
        <v>0</v>
      </c>
      <c r="D393" s="1">
        <f>IF(B393&lt;&gt;"",VLOOKUP(B393,iscritti_16674!$A$2:$G$17,2,FALSE),"")</f>
        <v>0</v>
      </c>
      <c r="E393" s="1">
        <f>IF(B393&lt;&gt;"",VLOOKUP(B393,iscritti_16674!$A$2:$G$17,3,FALSE),"")</f>
        <v>0</v>
      </c>
      <c r="F393" s="1">
        <f>IF(E393&lt;&gt;"",VLOOKUP(E393,'16674'!$AG$3:'16674'!$AH$12,2,FALSE),"")</f>
        <v>0</v>
      </c>
      <c r="G393" s="1">
        <f>COUNTA('16674'!$H$393:'16674'!$K$393)</f>
        <v>0</v>
      </c>
      <c r="H393" s="8"/>
      <c r="I393" s="8"/>
      <c r="J393" s="8"/>
      <c r="K393" s="8"/>
      <c r="L393" s="9">
        <f>IF('16674'!$G$393&lt;&gt;0,'16674'!$M$393/'16674'!$G$393,"")</f>
        <v>0</v>
      </c>
      <c r="M393" s="1">
        <f>SUM('16674'!$H$393:'16674'!$K$393)</f>
        <v>0</v>
      </c>
      <c r="N393" s="7"/>
      <c r="O393" s="7"/>
      <c r="P393" s="1">
        <f>SUM('16674'!$M$393:'16674'!$O$393)+'16674'!$AF$393</f>
        <v>0</v>
      </c>
      <c r="Q393" s="1">
        <f>SUM('16674'!$P$390:'16674'!$P$394)</f>
        <v>0</v>
      </c>
      <c r="R393" s="1">
        <v>77</v>
      </c>
      <c r="T393" s="7"/>
      <c r="U393" s="7"/>
      <c r="V393" s="7"/>
      <c r="AF393" s="1">
        <f>'16674'!$G$393*IF(E393&lt;&gt;"",'16674'!$F$393,0)</f>
        <v>0</v>
      </c>
    </row>
    <row r="394" spans="2:32" ht="12.75">
      <c r="B394" s="7"/>
      <c r="C394" s="1">
        <f>IF(B394&lt;&gt;"",VLOOKUP(B394,iscritti_16674!$A$2:$G$17,4,FALSE),"")</f>
        <v>0</v>
      </c>
      <c r="D394" s="1">
        <f>IF(B394&lt;&gt;"",VLOOKUP(B394,iscritti_16674!$A$2:$G$17,2,FALSE),"")</f>
        <v>0</v>
      </c>
      <c r="E394" s="1">
        <f>IF(B394&lt;&gt;"",VLOOKUP(B394,iscritti_16674!$A$2:$G$17,3,FALSE),"")</f>
        <v>0</v>
      </c>
      <c r="F394" s="1">
        <f>IF(E394&lt;&gt;"",VLOOKUP(E394,'16674'!$AG$3:'16674'!$AH$12,2,FALSE),"")</f>
        <v>0</v>
      </c>
      <c r="G394" s="1">
        <f>COUNTA('16674'!$H$394:'16674'!$K$394)</f>
        <v>0</v>
      </c>
      <c r="H394" s="8"/>
      <c r="I394" s="8"/>
      <c r="J394" s="8"/>
      <c r="K394" s="8"/>
      <c r="L394" s="9">
        <f>IF('16674'!$G$394&lt;&gt;0,'16674'!$M$394/'16674'!$G$394,"")</f>
        <v>0</v>
      </c>
      <c r="M394" s="1">
        <f>SUM('16674'!$H$394:'16674'!$K$394)</f>
        <v>0</v>
      </c>
      <c r="N394" s="7"/>
      <c r="O394" s="7"/>
      <c r="P394" s="1">
        <f>SUM('16674'!$M$394:'16674'!$O$394)+'16674'!$AF$394</f>
        <v>0</v>
      </c>
      <c r="Q394" s="1">
        <f>SUM('16674'!$P$390:'16674'!$P$394)</f>
        <v>0</v>
      </c>
      <c r="R394" s="1">
        <v>77</v>
      </c>
      <c r="T394" s="7"/>
      <c r="U394" s="7"/>
      <c r="V394" s="7"/>
      <c r="AF394" s="1">
        <f>'16674'!$G$394*IF(E394&lt;&gt;"",'16674'!$F$394,0)</f>
        <v>0</v>
      </c>
    </row>
    <row r="395" spans="1:32" ht="12.75">
      <c r="A395" s="1">
        <v>78</v>
      </c>
      <c r="B395" s="7"/>
      <c r="C395" s="1">
        <f>IF(B395&lt;&gt;"",VLOOKUP(B395,iscritti_16674!$A$2:$G$17,4,FALSE),"")</f>
        <v>0</v>
      </c>
      <c r="D395" s="1">
        <f>IF(B395&lt;&gt;"",VLOOKUP(B395,iscritti_16674!$A$2:$G$17,2,FALSE),"")</f>
        <v>0</v>
      </c>
      <c r="E395" s="1">
        <f>IF(B395&lt;&gt;"",VLOOKUP(B395,iscritti_16674!$A$2:$G$17,3,FALSE),"")</f>
        <v>0</v>
      </c>
      <c r="F395" s="1">
        <f>IF(E395&lt;&gt;"",VLOOKUP(E395,'16674'!$AG$3:'16674'!$AH$12,2,FALSE),"")</f>
        <v>0</v>
      </c>
      <c r="G395" s="1">
        <f>COUNTA('16674'!$H$395:'16674'!$K$395)</f>
        <v>0</v>
      </c>
      <c r="H395" s="8"/>
      <c r="I395" s="8"/>
      <c r="J395" s="8"/>
      <c r="K395" s="8"/>
      <c r="L395" s="9">
        <f>IF('16674'!$G$395&lt;&gt;0,'16674'!$M$395/'16674'!$G$395,"")</f>
        <v>0</v>
      </c>
      <c r="M395" s="1">
        <f>SUM('16674'!$H$395:'16674'!$K$395)</f>
        <v>0</v>
      </c>
      <c r="N395" s="7"/>
      <c r="O395" s="7"/>
      <c r="P395" s="1">
        <f>SUM('16674'!$M$395:'16674'!$O$395)+'16674'!$AF$395</f>
        <v>0</v>
      </c>
      <c r="Q395" s="1">
        <f>SUM('16674'!$P$395:'16674'!$P$399)</f>
        <v>0</v>
      </c>
      <c r="R395" s="1">
        <v>78</v>
      </c>
      <c r="S395" s="1">
        <f>SUM('16674'!$P$395:'16674'!$P$399)</f>
        <v>0</v>
      </c>
      <c r="T395" s="7"/>
      <c r="U395" s="7"/>
      <c r="V395" s="7"/>
      <c r="AF395" s="1">
        <f>'16674'!$G$395*IF(E395&lt;&gt;"",'16674'!$F$395,0)</f>
        <v>0</v>
      </c>
    </row>
    <row r="396" spans="2:32" ht="12.75">
      <c r="B396" s="7"/>
      <c r="C396" s="1">
        <f>IF(B396&lt;&gt;"",VLOOKUP(B396,iscritti_16674!$A$2:$G$17,4,FALSE),"")</f>
        <v>0</v>
      </c>
      <c r="D396" s="1">
        <f>IF(B396&lt;&gt;"",VLOOKUP(B396,iscritti_16674!$A$2:$G$17,2,FALSE),"")</f>
        <v>0</v>
      </c>
      <c r="E396" s="1">
        <f>IF(B396&lt;&gt;"",VLOOKUP(B396,iscritti_16674!$A$2:$G$17,3,FALSE),"")</f>
        <v>0</v>
      </c>
      <c r="F396" s="1">
        <f>IF(E396&lt;&gt;"",VLOOKUP(E396,'16674'!$AG$3:'16674'!$AH$12,2,FALSE),"")</f>
        <v>0</v>
      </c>
      <c r="G396" s="1">
        <f>COUNTA('16674'!$H$396:'16674'!$K$396)</f>
        <v>0</v>
      </c>
      <c r="H396" s="8"/>
      <c r="I396" s="8"/>
      <c r="J396" s="8"/>
      <c r="K396" s="8"/>
      <c r="L396" s="9">
        <f>IF('16674'!$G$396&lt;&gt;0,'16674'!$M$396/'16674'!$G$396,"")</f>
        <v>0</v>
      </c>
      <c r="M396" s="1">
        <f>SUM('16674'!$H$396:'16674'!$K$396)</f>
        <v>0</v>
      </c>
      <c r="N396" s="7"/>
      <c r="O396" s="7"/>
      <c r="P396" s="1">
        <f>SUM('16674'!$M$396:'16674'!$O$396)+'16674'!$AF$396</f>
        <v>0</v>
      </c>
      <c r="Q396" s="1">
        <f>SUM('16674'!$P$395:'16674'!$P$399)</f>
        <v>0</v>
      </c>
      <c r="R396" s="1">
        <v>78</v>
      </c>
      <c r="T396" s="7"/>
      <c r="U396" s="7"/>
      <c r="V396" s="7"/>
      <c r="AF396" s="1">
        <f>'16674'!$G$396*IF(E396&lt;&gt;"",'16674'!$F$396,0)</f>
        <v>0</v>
      </c>
    </row>
    <row r="397" spans="2:32" ht="12.75">
      <c r="B397" s="7"/>
      <c r="C397" s="1">
        <f>IF(B397&lt;&gt;"",VLOOKUP(B397,iscritti_16674!$A$2:$G$17,4,FALSE),"")</f>
        <v>0</v>
      </c>
      <c r="D397" s="1">
        <f>IF(B397&lt;&gt;"",VLOOKUP(B397,iscritti_16674!$A$2:$G$17,2,FALSE),"")</f>
        <v>0</v>
      </c>
      <c r="E397" s="1">
        <f>IF(B397&lt;&gt;"",VLOOKUP(B397,iscritti_16674!$A$2:$G$17,3,FALSE),"")</f>
        <v>0</v>
      </c>
      <c r="F397" s="1">
        <f>IF(E397&lt;&gt;"",VLOOKUP(E397,'16674'!$AG$3:'16674'!$AH$12,2,FALSE),"")</f>
        <v>0</v>
      </c>
      <c r="G397" s="1">
        <f>COUNTA('16674'!$H$397:'16674'!$K$397)</f>
        <v>0</v>
      </c>
      <c r="H397" s="8"/>
      <c r="I397" s="8"/>
      <c r="J397" s="8"/>
      <c r="K397" s="8"/>
      <c r="L397" s="9">
        <f>IF('16674'!$G$397&lt;&gt;0,'16674'!$M$397/'16674'!$G$397,"")</f>
        <v>0</v>
      </c>
      <c r="M397" s="1">
        <f>SUM('16674'!$H$397:'16674'!$K$397)</f>
        <v>0</v>
      </c>
      <c r="N397" s="7"/>
      <c r="O397" s="7"/>
      <c r="P397" s="1">
        <f>SUM('16674'!$M$397:'16674'!$O$397)+'16674'!$AF$397</f>
        <v>0</v>
      </c>
      <c r="Q397" s="1">
        <f>SUM('16674'!$P$395:'16674'!$P$399)</f>
        <v>0</v>
      </c>
      <c r="R397" s="1">
        <v>78</v>
      </c>
      <c r="T397" s="7"/>
      <c r="U397" s="7"/>
      <c r="V397" s="7"/>
      <c r="AF397" s="1">
        <f>'16674'!$G$397*IF(E397&lt;&gt;"",'16674'!$F$397,0)</f>
        <v>0</v>
      </c>
    </row>
    <row r="398" spans="2:32" ht="12.75">
      <c r="B398" s="7"/>
      <c r="C398" s="1">
        <f>IF(B398&lt;&gt;"",VLOOKUP(B398,iscritti_16674!$A$2:$G$17,4,FALSE),"")</f>
        <v>0</v>
      </c>
      <c r="D398" s="1">
        <f>IF(B398&lt;&gt;"",VLOOKUP(B398,iscritti_16674!$A$2:$G$17,2,FALSE),"")</f>
        <v>0</v>
      </c>
      <c r="E398" s="1">
        <f>IF(B398&lt;&gt;"",VLOOKUP(B398,iscritti_16674!$A$2:$G$17,3,FALSE),"")</f>
        <v>0</v>
      </c>
      <c r="F398" s="1">
        <f>IF(E398&lt;&gt;"",VLOOKUP(E398,'16674'!$AG$3:'16674'!$AH$12,2,FALSE),"")</f>
        <v>0</v>
      </c>
      <c r="G398" s="1">
        <f>COUNTA('16674'!$H$398:'16674'!$K$398)</f>
        <v>0</v>
      </c>
      <c r="H398" s="8"/>
      <c r="I398" s="8"/>
      <c r="J398" s="8"/>
      <c r="K398" s="8"/>
      <c r="L398" s="9">
        <f>IF('16674'!$G$398&lt;&gt;0,'16674'!$M$398/'16674'!$G$398,"")</f>
        <v>0</v>
      </c>
      <c r="M398" s="1">
        <f>SUM('16674'!$H$398:'16674'!$K$398)</f>
        <v>0</v>
      </c>
      <c r="N398" s="7"/>
      <c r="O398" s="7"/>
      <c r="P398" s="1">
        <f>SUM('16674'!$M$398:'16674'!$O$398)+'16674'!$AF$398</f>
        <v>0</v>
      </c>
      <c r="Q398" s="1">
        <f>SUM('16674'!$P$395:'16674'!$P$399)</f>
        <v>0</v>
      </c>
      <c r="R398" s="1">
        <v>78</v>
      </c>
      <c r="T398" s="7"/>
      <c r="U398" s="7"/>
      <c r="V398" s="7"/>
      <c r="AF398" s="1">
        <f>'16674'!$G$398*IF(E398&lt;&gt;"",'16674'!$F$398,0)</f>
        <v>0</v>
      </c>
    </row>
    <row r="399" spans="2:32" ht="12.75">
      <c r="B399" s="7"/>
      <c r="C399" s="1">
        <f>IF(B399&lt;&gt;"",VLOOKUP(B399,iscritti_16674!$A$2:$G$17,4,FALSE),"")</f>
        <v>0</v>
      </c>
      <c r="D399" s="1">
        <f>IF(B399&lt;&gt;"",VLOOKUP(B399,iscritti_16674!$A$2:$G$17,2,FALSE),"")</f>
        <v>0</v>
      </c>
      <c r="E399" s="1">
        <f>IF(B399&lt;&gt;"",VLOOKUP(B399,iscritti_16674!$A$2:$G$17,3,FALSE),"")</f>
        <v>0</v>
      </c>
      <c r="F399" s="1">
        <f>IF(E399&lt;&gt;"",VLOOKUP(E399,'16674'!$AG$3:'16674'!$AH$12,2,FALSE),"")</f>
        <v>0</v>
      </c>
      <c r="G399" s="1">
        <f>COUNTA('16674'!$H$399:'16674'!$K$399)</f>
        <v>0</v>
      </c>
      <c r="H399" s="8"/>
      <c r="I399" s="8"/>
      <c r="J399" s="8"/>
      <c r="K399" s="8"/>
      <c r="L399" s="9">
        <f>IF('16674'!$G$399&lt;&gt;0,'16674'!$M$399/'16674'!$G$399,"")</f>
        <v>0</v>
      </c>
      <c r="M399" s="1">
        <f>SUM('16674'!$H$399:'16674'!$K$399)</f>
        <v>0</v>
      </c>
      <c r="N399" s="7"/>
      <c r="O399" s="7"/>
      <c r="P399" s="1">
        <f>SUM('16674'!$M$399:'16674'!$O$399)+'16674'!$AF$399</f>
        <v>0</v>
      </c>
      <c r="Q399" s="1">
        <f>SUM('16674'!$P$395:'16674'!$P$399)</f>
        <v>0</v>
      </c>
      <c r="R399" s="1">
        <v>78</v>
      </c>
      <c r="T399" s="7"/>
      <c r="U399" s="7"/>
      <c r="V399" s="7"/>
      <c r="AF399" s="1">
        <f>'16674'!$G$399*IF(E399&lt;&gt;"",'16674'!$F$399,0)</f>
        <v>0</v>
      </c>
    </row>
    <row r="400" spans="1:32" ht="12.75">
      <c r="A400" s="1">
        <v>79</v>
      </c>
      <c r="B400" s="7"/>
      <c r="C400" s="1">
        <f>IF(B400&lt;&gt;"",VLOOKUP(B400,iscritti_16674!$A$2:$G$17,4,FALSE),"")</f>
        <v>0</v>
      </c>
      <c r="D400" s="1">
        <f>IF(B400&lt;&gt;"",VLOOKUP(B400,iscritti_16674!$A$2:$G$17,2,FALSE),"")</f>
        <v>0</v>
      </c>
      <c r="E400" s="1">
        <f>IF(B400&lt;&gt;"",VLOOKUP(B400,iscritti_16674!$A$2:$G$17,3,FALSE),"")</f>
        <v>0</v>
      </c>
      <c r="F400" s="1">
        <f>IF(E400&lt;&gt;"",VLOOKUP(E400,'16674'!$AG$3:'16674'!$AH$12,2,FALSE),"")</f>
        <v>0</v>
      </c>
      <c r="G400" s="1">
        <f>COUNTA('16674'!$H$400:'16674'!$K$400)</f>
        <v>0</v>
      </c>
      <c r="H400" s="8"/>
      <c r="I400" s="8"/>
      <c r="J400" s="8"/>
      <c r="K400" s="8"/>
      <c r="L400" s="9">
        <f>IF('16674'!$G$400&lt;&gt;0,'16674'!$M$400/'16674'!$G$400,"")</f>
        <v>0</v>
      </c>
      <c r="M400" s="1">
        <f>SUM('16674'!$H$400:'16674'!$K$400)</f>
        <v>0</v>
      </c>
      <c r="N400" s="7"/>
      <c r="O400" s="7"/>
      <c r="P400" s="1">
        <f>SUM('16674'!$M$400:'16674'!$O$400)+'16674'!$AF$400</f>
        <v>0</v>
      </c>
      <c r="Q400" s="1">
        <f>SUM('16674'!$P$400:'16674'!$P$404)</f>
        <v>0</v>
      </c>
      <c r="R400" s="1">
        <v>79</v>
      </c>
      <c r="S400" s="1">
        <f>SUM('16674'!$P$400:'16674'!$P$404)</f>
        <v>0</v>
      </c>
      <c r="T400" s="7"/>
      <c r="U400" s="7"/>
      <c r="V400" s="7"/>
      <c r="AF400" s="1">
        <f>'16674'!$G$400*IF(E400&lt;&gt;"",'16674'!$F$400,0)</f>
        <v>0</v>
      </c>
    </row>
    <row r="401" spans="2:32" ht="12.75">
      <c r="B401" s="7"/>
      <c r="C401" s="1">
        <f>IF(B401&lt;&gt;"",VLOOKUP(B401,iscritti_16674!$A$2:$G$17,4,FALSE),"")</f>
        <v>0</v>
      </c>
      <c r="D401" s="1">
        <f>IF(B401&lt;&gt;"",VLOOKUP(B401,iscritti_16674!$A$2:$G$17,2,FALSE),"")</f>
        <v>0</v>
      </c>
      <c r="E401" s="1">
        <f>IF(B401&lt;&gt;"",VLOOKUP(B401,iscritti_16674!$A$2:$G$17,3,FALSE),"")</f>
        <v>0</v>
      </c>
      <c r="F401" s="1">
        <f>IF(E401&lt;&gt;"",VLOOKUP(E401,'16674'!$AG$3:'16674'!$AH$12,2,FALSE),"")</f>
        <v>0</v>
      </c>
      <c r="G401" s="1">
        <f>COUNTA('16674'!$H$401:'16674'!$K$401)</f>
        <v>0</v>
      </c>
      <c r="H401" s="8"/>
      <c r="I401" s="8"/>
      <c r="J401" s="8"/>
      <c r="K401" s="8"/>
      <c r="L401" s="9">
        <f>IF('16674'!$G$401&lt;&gt;0,'16674'!$M$401/'16674'!$G$401,"")</f>
        <v>0</v>
      </c>
      <c r="M401" s="1">
        <f>SUM('16674'!$H$401:'16674'!$K$401)</f>
        <v>0</v>
      </c>
      <c r="N401" s="7"/>
      <c r="O401" s="7"/>
      <c r="P401" s="1">
        <f>SUM('16674'!$M$401:'16674'!$O$401)+'16674'!$AF$401</f>
        <v>0</v>
      </c>
      <c r="Q401" s="1">
        <f>SUM('16674'!$P$400:'16674'!$P$404)</f>
        <v>0</v>
      </c>
      <c r="R401" s="1">
        <v>79</v>
      </c>
      <c r="T401" s="7"/>
      <c r="U401" s="7"/>
      <c r="V401" s="7"/>
      <c r="AF401" s="1">
        <f>'16674'!$G$401*IF(E401&lt;&gt;"",'16674'!$F$401,0)</f>
        <v>0</v>
      </c>
    </row>
    <row r="402" spans="2:32" ht="12.75">
      <c r="B402" s="7"/>
      <c r="C402" s="1">
        <f>IF(B402&lt;&gt;"",VLOOKUP(B402,iscritti_16674!$A$2:$G$17,4,FALSE),"")</f>
        <v>0</v>
      </c>
      <c r="D402" s="1">
        <f>IF(B402&lt;&gt;"",VLOOKUP(B402,iscritti_16674!$A$2:$G$17,2,FALSE),"")</f>
        <v>0</v>
      </c>
      <c r="E402" s="1">
        <f>IF(B402&lt;&gt;"",VLOOKUP(B402,iscritti_16674!$A$2:$G$17,3,FALSE),"")</f>
        <v>0</v>
      </c>
      <c r="F402" s="1">
        <f>IF(E402&lt;&gt;"",VLOOKUP(E402,'16674'!$AG$3:'16674'!$AH$12,2,FALSE),"")</f>
        <v>0</v>
      </c>
      <c r="G402" s="1">
        <f>COUNTA('16674'!$H$402:'16674'!$K$402)</f>
        <v>0</v>
      </c>
      <c r="H402" s="8"/>
      <c r="I402" s="8"/>
      <c r="J402" s="8"/>
      <c r="K402" s="8"/>
      <c r="L402" s="9">
        <f>IF('16674'!$G$402&lt;&gt;0,'16674'!$M$402/'16674'!$G$402,"")</f>
        <v>0</v>
      </c>
      <c r="M402" s="1">
        <f>SUM('16674'!$H$402:'16674'!$K$402)</f>
        <v>0</v>
      </c>
      <c r="N402" s="7"/>
      <c r="O402" s="7"/>
      <c r="P402" s="1">
        <f>SUM('16674'!$M$402:'16674'!$O$402)+'16674'!$AF$402</f>
        <v>0</v>
      </c>
      <c r="Q402" s="1">
        <f>SUM('16674'!$P$400:'16674'!$P$404)</f>
        <v>0</v>
      </c>
      <c r="R402" s="1">
        <v>79</v>
      </c>
      <c r="T402" s="7"/>
      <c r="U402" s="7"/>
      <c r="V402" s="7"/>
      <c r="AF402" s="1">
        <f>'16674'!$G$402*IF(E402&lt;&gt;"",'16674'!$F$402,0)</f>
        <v>0</v>
      </c>
    </row>
    <row r="403" spans="2:32" ht="12.75">
      <c r="B403" s="7"/>
      <c r="C403" s="1">
        <f>IF(B403&lt;&gt;"",VLOOKUP(B403,iscritti_16674!$A$2:$G$17,4,FALSE),"")</f>
        <v>0</v>
      </c>
      <c r="D403" s="1">
        <f>IF(B403&lt;&gt;"",VLOOKUP(B403,iscritti_16674!$A$2:$G$17,2,FALSE),"")</f>
        <v>0</v>
      </c>
      <c r="E403" s="1">
        <f>IF(B403&lt;&gt;"",VLOOKUP(B403,iscritti_16674!$A$2:$G$17,3,FALSE),"")</f>
        <v>0</v>
      </c>
      <c r="F403" s="1">
        <f>IF(E403&lt;&gt;"",VLOOKUP(E403,'16674'!$AG$3:'16674'!$AH$12,2,FALSE),"")</f>
        <v>0</v>
      </c>
      <c r="G403" s="1">
        <f>COUNTA('16674'!$H$403:'16674'!$K$403)</f>
        <v>0</v>
      </c>
      <c r="H403" s="8"/>
      <c r="I403" s="8"/>
      <c r="J403" s="8"/>
      <c r="K403" s="8"/>
      <c r="L403" s="9">
        <f>IF('16674'!$G$403&lt;&gt;0,'16674'!$M$403/'16674'!$G$403,"")</f>
        <v>0</v>
      </c>
      <c r="M403" s="1">
        <f>SUM('16674'!$H$403:'16674'!$K$403)</f>
        <v>0</v>
      </c>
      <c r="N403" s="7"/>
      <c r="O403" s="7"/>
      <c r="P403" s="1">
        <f>SUM('16674'!$M$403:'16674'!$O$403)+'16674'!$AF$403</f>
        <v>0</v>
      </c>
      <c r="Q403" s="1">
        <f>SUM('16674'!$P$400:'16674'!$P$404)</f>
        <v>0</v>
      </c>
      <c r="R403" s="1">
        <v>79</v>
      </c>
      <c r="T403" s="7"/>
      <c r="U403" s="7"/>
      <c r="V403" s="7"/>
      <c r="AF403" s="1">
        <f>'16674'!$G$403*IF(E403&lt;&gt;"",'16674'!$F$403,0)</f>
        <v>0</v>
      </c>
    </row>
    <row r="404" spans="2:32" ht="12.75">
      <c r="B404" s="7"/>
      <c r="C404" s="1">
        <f>IF(B404&lt;&gt;"",VLOOKUP(B404,iscritti_16674!$A$2:$G$17,4,FALSE),"")</f>
        <v>0</v>
      </c>
      <c r="D404" s="1">
        <f>IF(B404&lt;&gt;"",VLOOKUP(B404,iscritti_16674!$A$2:$G$17,2,FALSE),"")</f>
        <v>0</v>
      </c>
      <c r="E404" s="1">
        <f>IF(B404&lt;&gt;"",VLOOKUP(B404,iscritti_16674!$A$2:$G$17,3,FALSE),"")</f>
        <v>0</v>
      </c>
      <c r="F404" s="1">
        <f>IF(E404&lt;&gt;"",VLOOKUP(E404,'16674'!$AG$3:'16674'!$AH$12,2,FALSE),"")</f>
        <v>0</v>
      </c>
      <c r="G404" s="1">
        <f>COUNTA('16674'!$H$404:'16674'!$K$404)</f>
        <v>0</v>
      </c>
      <c r="H404" s="8"/>
      <c r="I404" s="8"/>
      <c r="J404" s="8"/>
      <c r="K404" s="8"/>
      <c r="L404" s="9">
        <f>IF('16674'!$G$404&lt;&gt;0,'16674'!$M$404/'16674'!$G$404,"")</f>
        <v>0</v>
      </c>
      <c r="M404" s="1">
        <f>SUM('16674'!$H$404:'16674'!$K$404)</f>
        <v>0</v>
      </c>
      <c r="N404" s="7"/>
      <c r="O404" s="7"/>
      <c r="P404" s="1">
        <f>SUM('16674'!$M$404:'16674'!$O$404)+'16674'!$AF$404</f>
        <v>0</v>
      </c>
      <c r="Q404" s="1">
        <f>SUM('16674'!$P$400:'16674'!$P$404)</f>
        <v>0</v>
      </c>
      <c r="R404" s="1">
        <v>79</v>
      </c>
      <c r="T404" s="7"/>
      <c r="U404" s="7"/>
      <c r="V404" s="7"/>
      <c r="AF404" s="1">
        <f>'16674'!$G$404*IF(E404&lt;&gt;"",'16674'!$F$404,0)</f>
        <v>0</v>
      </c>
    </row>
    <row r="405" spans="1:32" ht="12.75">
      <c r="A405" s="1">
        <v>80</v>
      </c>
      <c r="B405" s="7"/>
      <c r="C405" s="1">
        <f>IF(B405&lt;&gt;"",VLOOKUP(B405,iscritti_16674!$A$2:$G$17,4,FALSE),"")</f>
        <v>0</v>
      </c>
      <c r="D405" s="1">
        <f>IF(B405&lt;&gt;"",VLOOKUP(B405,iscritti_16674!$A$2:$G$17,2,FALSE),"")</f>
        <v>0</v>
      </c>
      <c r="E405" s="1">
        <f>IF(B405&lt;&gt;"",VLOOKUP(B405,iscritti_16674!$A$2:$G$17,3,FALSE),"")</f>
        <v>0</v>
      </c>
      <c r="F405" s="1">
        <f>IF(E405&lt;&gt;"",VLOOKUP(E405,'16674'!$AG$3:'16674'!$AH$12,2,FALSE),"")</f>
        <v>0</v>
      </c>
      <c r="G405" s="1">
        <f>COUNTA('16674'!$H$405:'16674'!$K$405)</f>
        <v>0</v>
      </c>
      <c r="H405" s="8"/>
      <c r="I405" s="8"/>
      <c r="J405" s="8"/>
      <c r="K405" s="8"/>
      <c r="L405" s="9">
        <f>IF('16674'!$G$405&lt;&gt;0,'16674'!$M$405/'16674'!$G$405,"")</f>
        <v>0</v>
      </c>
      <c r="M405" s="1">
        <f>SUM('16674'!$H$405:'16674'!$K$405)</f>
        <v>0</v>
      </c>
      <c r="N405" s="7"/>
      <c r="O405" s="7"/>
      <c r="P405" s="1">
        <f>SUM('16674'!$M$405:'16674'!$O$405)+'16674'!$AF$405</f>
        <v>0</v>
      </c>
      <c r="Q405" s="1">
        <f>SUM('16674'!$P$405:'16674'!$P$409)</f>
        <v>0</v>
      </c>
      <c r="R405" s="1">
        <v>80</v>
      </c>
      <c r="S405" s="1">
        <f>SUM('16674'!$P$405:'16674'!$P$409)</f>
        <v>0</v>
      </c>
      <c r="T405" s="7"/>
      <c r="U405" s="7"/>
      <c r="V405" s="7"/>
      <c r="AF405" s="1">
        <f>'16674'!$G$405*IF(E405&lt;&gt;"",'16674'!$F$405,0)</f>
        <v>0</v>
      </c>
    </row>
    <row r="406" spans="2:32" ht="12.75">
      <c r="B406" s="7"/>
      <c r="C406" s="1">
        <f>IF(B406&lt;&gt;"",VLOOKUP(B406,iscritti_16674!$A$2:$G$17,4,FALSE),"")</f>
        <v>0</v>
      </c>
      <c r="D406" s="1">
        <f>IF(B406&lt;&gt;"",VLOOKUP(B406,iscritti_16674!$A$2:$G$17,2,FALSE),"")</f>
        <v>0</v>
      </c>
      <c r="E406" s="1">
        <f>IF(B406&lt;&gt;"",VLOOKUP(B406,iscritti_16674!$A$2:$G$17,3,FALSE),"")</f>
        <v>0</v>
      </c>
      <c r="F406" s="1">
        <f>IF(E406&lt;&gt;"",VLOOKUP(E406,'16674'!$AG$3:'16674'!$AH$12,2,FALSE),"")</f>
        <v>0</v>
      </c>
      <c r="G406" s="1">
        <f>COUNTA('16674'!$H$406:'16674'!$K$406)</f>
        <v>0</v>
      </c>
      <c r="H406" s="8"/>
      <c r="I406" s="8"/>
      <c r="J406" s="8"/>
      <c r="K406" s="8"/>
      <c r="L406" s="9">
        <f>IF('16674'!$G$406&lt;&gt;0,'16674'!$M$406/'16674'!$G$406,"")</f>
        <v>0</v>
      </c>
      <c r="M406" s="1">
        <f>SUM('16674'!$H$406:'16674'!$K$406)</f>
        <v>0</v>
      </c>
      <c r="N406" s="7"/>
      <c r="O406" s="7"/>
      <c r="P406" s="1">
        <f>SUM('16674'!$M$406:'16674'!$O$406)+'16674'!$AF$406</f>
        <v>0</v>
      </c>
      <c r="Q406" s="1">
        <f>SUM('16674'!$P$405:'16674'!$P$409)</f>
        <v>0</v>
      </c>
      <c r="R406" s="1">
        <v>80</v>
      </c>
      <c r="T406" s="7"/>
      <c r="U406" s="7"/>
      <c r="V406" s="7"/>
      <c r="AF406" s="1">
        <f>'16674'!$G$406*IF(E406&lt;&gt;"",'16674'!$F$406,0)</f>
        <v>0</v>
      </c>
    </row>
    <row r="407" spans="2:32" ht="12.75">
      <c r="B407" s="7"/>
      <c r="C407" s="1">
        <f>IF(B407&lt;&gt;"",VLOOKUP(B407,iscritti_16674!$A$2:$G$17,4,FALSE),"")</f>
        <v>0</v>
      </c>
      <c r="D407" s="1">
        <f>IF(B407&lt;&gt;"",VLOOKUP(B407,iscritti_16674!$A$2:$G$17,2,FALSE),"")</f>
        <v>0</v>
      </c>
      <c r="E407" s="1">
        <f>IF(B407&lt;&gt;"",VLOOKUP(B407,iscritti_16674!$A$2:$G$17,3,FALSE),"")</f>
        <v>0</v>
      </c>
      <c r="F407" s="1">
        <f>IF(E407&lt;&gt;"",VLOOKUP(E407,'16674'!$AG$3:'16674'!$AH$12,2,FALSE),"")</f>
        <v>0</v>
      </c>
      <c r="G407" s="1">
        <f>COUNTA('16674'!$H$407:'16674'!$K$407)</f>
        <v>0</v>
      </c>
      <c r="H407" s="8"/>
      <c r="I407" s="8"/>
      <c r="J407" s="8"/>
      <c r="K407" s="8"/>
      <c r="L407" s="9">
        <f>IF('16674'!$G$407&lt;&gt;0,'16674'!$M$407/'16674'!$G$407,"")</f>
        <v>0</v>
      </c>
      <c r="M407" s="1">
        <f>SUM('16674'!$H$407:'16674'!$K$407)</f>
        <v>0</v>
      </c>
      <c r="N407" s="7"/>
      <c r="O407" s="7"/>
      <c r="P407" s="1">
        <f>SUM('16674'!$M$407:'16674'!$O$407)+'16674'!$AF$407</f>
        <v>0</v>
      </c>
      <c r="Q407" s="1">
        <f>SUM('16674'!$P$405:'16674'!$P$409)</f>
        <v>0</v>
      </c>
      <c r="R407" s="1">
        <v>80</v>
      </c>
      <c r="T407" s="7"/>
      <c r="U407" s="7"/>
      <c r="V407" s="7"/>
      <c r="AF407" s="1">
        <f>'16674'!$G$407*IF(E407&lt;&gt;"",'16674'!$F$407,0)</f>
        <v>0</v>
      </c>
    </row>
    <row r="408" spans="2:32" ht="12.75">
      <c r="B408" s="7"/>
      <c r="C408" s="1">
        <f>IF(B408&lt;&gt;"",VLOOKUP(B408,iscritti_16674!$A$2:$G$17,4,FALSE),"")</f>
        <v>0</v>
      </c>
      <c r="D408" s="1">
        <f>IF(B408&lt;&gt;"",VLOOKUP(B408,iscritti_16674!$A$2:$G$17,2,FALSE),"")</f>
        <v>0</v>
      </c>
      <c r="E408" s="1">
        <f>IF(B408&lt;&gt;"",VLOOKUP(B408,iscritti_16674!$A$2:$G$17,3,FALSE),"")</f>
        <v>0</v>
      </c>
      <c r="F408" s="1">
        <f>IF(E408&lt;&gt;"",VLOOKUP(E408,'16674'!$AG$3:'16674'!$AH$12,2,FALSE),"")</f>
        <v>0</v>
      </c>
      <c r="G408" s="1">
        <f>COUNTA('16674'!$H$408:'16674'!$K$408)</f>
        <v>0</v>
      </c>
      <c r="H408" s="8"/>
      <c r="I408" s="8"/>
      <c r="J408" s="8"/>
      <c r="K408" s="8"/>
      <c r="L408" s="9">
        <f>IF('16674'!$G$408&lt;&gt;0,'16674'!$M$408/'16674'!$G$408,"")</f>
        <v>0</v>
      </c>
      <c r="M408" s="1">
        <f>SUM('16674'!$H$408:'16674'!$K$408)</f>
        <v>0</v>
      </c>
      <c r="N408" s="7"/>
      <c r="O408" s="7"/>
      <c r="P408" s="1">
        <f>SUM('16674'!$M$408:'16674'!$O$408)+'16674'!$AF$408</f>
        <v>0</v>
      </c>
      <c r="Q408" s="1">
        <f>SUM('16674'!$P$405:'16674'!$P$409)</f>
        <v>0</v>
      </c>
      <c r="R408" s="1">
        <v>80</v>
      </c>
      <c r="T408" s="7"/>
      <c r="U408" s="7"/>
      <c r="V408" s="7"/>
      <c r="AF408" s="1">
        <f>'16674'!$G$408*IF(E408&lt;&gt;"",'16674'!$F$408,0)</f>
        <v>0</v>
      </c>
    </row>
    <row r="409" spans="2:32" ht="12.75">
      <c r="B409" s="7"/>
      <c r="C409" s="1">
        <f>IF(B409&lt;&gt;"",VLOOKUP(B409,iscritti_16674!$A$2:$G$17,4,FALSE),"")</f>
        <v>0</v>
      </c>
      <c r="D409" s="1">
        <f>IF(B409&lt;&gt;"",VLOOKUP(B409,iscritti_16674!$A$2:$G$17,2,FALSE),"")</f>
        <v>0</v>
      </c>
      <c r="E409" s="1">
        <f>IF(B409&lt;&gt;"",VLOOKUP(B409,iscritti_16674!$A$2:$G$17,3,FALSE),"")</f>
        <v>0</v>
      </c>
      <c r="F409" s="1">
        <f>IF(E409&lt;&gt;"",VLOOKUP(E409,'16674'!$AG$3:'16674'!$AH$12,2,FALSE),"")</f>
        <v>0</v>
      </c>
      <c r="G409" s="1">
        <f>COUNTA('16674'!$H$409:'16674'!$K$409)</f>
        <v>0</v>
      </c>
      <c r="H409" s="8"/>
      <c r="I409" s="8"/>
      <c r="J409" s="8"/>
      <c r="K409" s="8"/>
      <c r="L409" s="9">
        <f>IF('16674'!$G$409&lt;&gt;0,'16674'!$M$409/'16674'!$G$409,"")</f>
        <v>0</v>
      </c>
      <c r="M409" s="1">
        <f>SUM('16674'!$H$409:'16674'!$K$409)</f>
        <v>0</v>
      </c>
      <c r="N409" s="7"/>
      <c r="O409" s="7"/>
      <c r="P409" s="1">
        <f>SUM('16674'!$M$409:'16674'!$O$409)+'16674'!$AF$409</f>
        <v>0</v>
      </c>
      <c r="Q409" s="1">
        <f>SUM('16674'!$P$405:'16674'!$P$409)</f>
        <v>0</v>
      </c>
      <c r="R409" s="1">
        <v>80</v>
      </c>
      <c r="T409" s="7"/>
      <c r="U409" s="7"/>
      <c r="V409" s="7"/>
      <c r="AF409" s="1">
        <f>'16674'!$G$409*IF(E409&lt;&gt;"",'16674'!$F$409,0)</f>
        <v>0</v>
      </c>
    </row>
    <row r="410" spans="1:32" ht="12.75">
      <c r="A410" s="1">
        <v>81</v>
      </c>
      <c r="B410" s="7"/>
      <c r="C410" s="1">
        <f>IF(B410&lt;&gt;"",VLOOKUP(B410,iscritti_16674!$A$2:$G$17,4,FALSE),"")</f>
        <v>0</v>
      </c>
      <c r="D410" s="1">
        <f>IF(B410&lt;&gt;"",VLOOKUP(B410,iscritti_16674!$A$2:$G$17,2,FALSE),"")</f>
        <v>0</v>
      </c>
      <c r="E410" s="1">
        <f>IF(B410&lt;&gt;"",VLOOKUP(B410,iscritti_16674!$A$2:$G$17,3,FALSE),"")</f>
        <v>0</v>
      </c>
      <c r="F410" s="1">
        <f>IF(E410&lt;&gt;"",VLOOKUP(E410,'16674'!$AG$3:'16674'!$AH$12,2,FALSE),"")</f>
        <v>0</v>
      </c>
      <c r="G410" s="1">
        <f>COUNTA('16674'!$H$410:'16674'!$K$410)</f>
        <v>0</v>
      </c>
      <c r="H410" s="8"/>
      <c r="I410" s="8"/>
      <c r="J410" s="8"/>
      <c r="K410" s="8"/>
      <c r="L410" s="9">
        <f>IF('16674'!$G$410&lt;&gt;0,'16674'!$M$410/'16674'!$G$410,"")</f>
        <v>0</v>
      </c>
      <c r="M410" s="1">
        <f>SUM('16674'!$H$410:'16674'!$K$410)</f>
        <v>0</v>
      </c>
      <c r="N410" s="7"/>
      <c r="O410" s="7"/>
      <c r="P410" s="1">
        <f>SUM('16674'!$M$410:'16674'!$O$410)+'16674'!$AF$410</f>
        <v>0</v>
      </c>
      <c r="Q410" s="1">
        <f>SUM('16674'!$P$410:'16674'!$P$414)</f>
        <v>0</v>
      </c>
      <c r="R410" s="1">
        <v>81</v>
      </c>
      <c r="S410" s="1">
        <f>SUM('16674'!$P$410:'16674'!$P$414)</f>
        <v>0</v>
      </c>
      <c r="T410" s="7"/>
      <c r="U410" s="7"/>
      <c r="V410" s="7"/>
      <c r="AF410" s="1">
        <f>'16674'!$G$410*IF(E410&lt;&gt;"",'16674'!$F$410,0)</f>
        <v>0</v>
      </c>
    </row>
    <row r="411" spans="2:32" ht="12.75">
      <c r="B411" s="7"/>
      <c r="C411" s="1">
        <f>IF(B411&lt;&gt;"",VLOOKUP(B411,iscritti_16674!$A$2:$G$17,4,FALSE),"")</f>
        <v>0</v>
      </c>
      <c r="D411" s="1">
        <f>IF(B411&lt;&gt;"",VLOOKUP(B411,iscritti_16674!$A$2:$G$17,2,FALSE),"")</f>
        <v>0</v>
      </c>
      <c r="E411" s="1">
        <f>IF(B411&lt;&gt;"",VLOOKUP(B411,iscritti_16674!$A$2:$G$17,3,FALSE),"")</f>
        <v>0</v>
      </c>
      <c r="F411" s="1">
        <f>IF(E411&lt;&gt;"",VLOOKUP(E411,'16674'!$AG$3:'16674'!$AH$12,2,FALSE),"")</f>
        <v>0</v>
      </c>
      <c r="G411" s="1">
        <f>COUNTA('16674'!$H$411:'16674'!$K$411)</f>
        <v>0</v>
      </c>
      <c r="H411" s="8"/>
      <c r="I411" s="8"/>
      <c r="J411" s="8"/>
      <c r="K411" s="8"/>
      <c r="L411" s="9">
        <f>IF('16674'!$G$411&lt;&gt;0,'16674'!$M$411/'16674'!$G$411,"")</f>
        <v>0</v>
      </c>
      <c r="M411" s="1">
        <f>SUM('16674'!$H$411:'16674'!$K$411)</f>
        <v>0</v>
      </c>
      <c r="N411" s="7"/>
      <c r="O411" s="7"/>
      <c r="P411" s="1">
        <f>SUM('16674'!$M$411:'16674'!$O$411)+'16674'!$AF$411</f>
        <v>0</v>
      </c>
      <c r="Q411" s="1">
        <f>SUM('16674'!$P$410:'16674'!$P$414)</f>
        <v>0</v>
      </c>
      <c r="R411" s="1">
        <v>81</v>
      </c>
      <c r="T411" s="7"/>
      <c r="U411" s="7"/>
      <c r="V411" s="7"/>
      <c r="AF411" s="1">
        <f>'16674'!$G$411*IF(E411&lt;&gt;"",'16674'!$F$411,0)</f>
        <v>0</v>
      </c>
    </row>
    <row r="412" spans="2:32" ht="12.75">
      <c r="B412" s="7"/>
      <c r="C412" s="1">
        <f>IF(B412&lt;&gt;"",VLOOKUP(B412,iscritti_16674!$A$2:$G$17,4,FALSE),"")</f>
        <v>0</v>
      </c>
      <c r="D412" s="1">
        <f>IF(B412&lt;&gt;"",VLOOKUP(B412,iscritti_16674!$A$2:$G$17,2,FALSE),"")</f>
        <v>0</v>
      </c>
      <c r="E412" s="1">
        <f>IF(B412&lt;&gt;"",VLOOKUP(B412,iscritti_16674!$A$2:$G$17,3,FALSE),"")</f>
        <v>0</v>
      </c>
      <c r="F412" s="1">
        <f>IF(E412&lt;&gt;"",VLOOKUP(E412,'16674'!$AG$3:'16674'!$AH$12,2,FALSE),"")</f>
        <v>0</v>
      </c>
      <c r="G412" s="1">
        <f>COUNTA('16674'!$H$412:'16674'!$K$412)</f>
        <v>0</v>
      </c>
      <c r="H412" s="8"/>
      <c r="I412" s="8"/>
      <c r="J412" s="8"/>
      <c r="K412" s="8"/>
      <c r="L412" s="9">
        <f>IF('16674'!$G$412&lt;&gt;0,'16674'!$M$412/'16674'!$G$412,"")</f>
        <v>0</v>
      </c>
      <c r="M412" s="1">
        <f>SUM('16674'!$H$412:'16674'!$K$412)</f>
        <v>0</v>
      </c>
      <c r="N412" s="7"/>
      <c r="O412" s="7"/>
      <c r="P412" s="1">
        <f>SUM('16674'!$M$412:'16674'!$O$412)+'16674'!$AF$412</f>
        <v>0</v>
      </c>
      <c r="Q412" s="1">
        <f>SUM('16674'!$P$410:'16674'!$P$414)</f>
        <v>0</v>
      </c>
      <c r="R412" s="1">
        <v>81</v>
      </c>
      <c r="T412" s="7"/>
      <c r="U412" s="7"/>
      <c r="V412" s="7"/>
      <c r="AF412" s="1">
        <f>'16674'!$G$412*IF(E412&lt;&gt;"",'16674'!$F$412,0)</f>
        <v>0</v>
      </c>
    </row>
    <row r="413" spans="2:32" ht="12.75">
      <c r="B413" s="7"/>
      <c r="C413" s="1">
        <f>IF(B413&lt;&gt;"",VLOOKUP(B413,iscritti_16674!$A$2:$G$17,4,FALSE),"")</f>
        <v>0</v>
      </c>
      <c r="D413" s="1">
        <f>IF(B413&lt;&gt;"",VLOOKUP(B413,iscritti_16674!$A$2:$G$17,2,FALSE),"")</f>
        <v>0</v>
      </c>
      <c r="E413" s="1">
        <f>IF(B413&lt;&gt;"",VLOOKUP(B413,iscritti_16674!$A$2:$G$17,3,FALSE),"")</f>
        <v>0</v>
      </c>
      <c r="F413" s="1">
        <f>IF(E413&lt;&gt;"",VLOOKUP(E413,'16674'!$AG$3:'16674'!$AH$12,2,FALSE),"")</f>
        <v>0</v>
      </c>
      <c r="G413" s="1">
        <f>COUNTA('16674'!$H$413:'16674'!$K$413)</f>
        <v>0</v>
      </c>
      <c r="H413" s="8"/>
      <c r="I413" s="8"/>
      <c r="J413" s="8"/>
      <c r="K413" s="8"/>
      <c r="L413" s="9">
        <f>IF('16674'!$G$413&lt;&gt;0,'16674'!$M$413/'16674'!$G$413,"")</f>
        <v>0</v>
      </c>
      <c r="M413" s="1">
        <f>SUM('16674'!$H$413:'16674'!$K$413)</f>
        <v>0</v>
      </c>
      <c r="N413" s="7"/>
      <c r="O413" s="7"/>
      <c r="P413" s="1">
        <f>SUM('16674'!$M$413:'16674'!$O$413)+'16674'!$AF$413</f>
        <v>0</v>
      </c>
      <c r="Q413" s="1">
        <f>SUM('16674'!$P$410:'16674'!$P$414)</f>
        <v>0</v>
      </c>
      <c r="R413" s="1">
        <v>81</v>
      </c>
      <c r="T413" s="7"/>
      <c r="U413" s="7"/>
      <c r="V413" s="7"/>
      <c r="AF413" s="1">
        <f>'16674'!$G$413*IF(E413&lt;&gt;"",'16674'!$F$413,0)</f>
        <v>0</v>
      </c>
    </row>
    <row r="414" spans="2:32" ht="12.75">
      <c r="B414" s="7"/>
      <c r="C414" s="1">
        <f>IF(B414&lt;&gt;"",VLOOKUP(B414,iscritti_16674!$A$2:$G$17,4,FALSE),"")</f>
        <v>0</v>
      </c>
      <c r="D414" s="1">
        <f>IF(B414&lt;&gt;"",VLOOKUP(B414,iscritti_16674!$A$2:$G$17,2,FALSE),"")</f>
        <v>0</v>
      </c>
      <c r="E414" s="1">
        <f>IF(B414&lt;&gt;"",VLOOKUP(B414,iscritti_16674!$A$2:$G$17,3,FALSE),"")</f>
        <v>0</v>
      </c>
      <c r="F414" s="1">
        <f>IF(E414&lt;&gt;"",VLOOKUP(E414,'16674'!$AG$3:'16674'!$AH$12,2,FALSE),"")</f>
        <v>0</v>
      </c>
      <c r="G414" s="1">
        <f>COUNTA('16674'!$H$414:'16674'!$K$414)</f>
        <v>0</v>
      </c>
      <c r="H414" s="8"/>
      <c r="I414" s="8"/>
      <c r="J414" s="8"/>
      <c r="K414" s="8"/>
      <c r="L414" s="9">
        <f>IF('16674'!$G$414&lt;&gt;0,'16674'!$M$414/'16674'!$G$414,"")</f>
        <v>0</v>
      </c>
      <c r="M414" s="1">
        <f>SUM('16674'!$H$414:'16674'!$K$414)</f>
        <v>0</v>
      </c>
      <c r="N414" s="7"/>
      <c r="O414" s="7"/>
      <c r="P414" s="1">
        <f>SUM('16674'!$M$414:'16674'!$O$414)+'16674'!$AF$414</f>
        <v>0</v>
      </c>
      <c r="Q414" s="1">
        <f>SUM('16674'!$P$410:'16674'!$P$414)</f>
        <v>0</v>
      </c>
      <c r="R414" s="1">
        <v>81</v>
      </c>
      <c r="T414" s="7"/>
      <c r="U414" s="7"/>
      <c r="V414" s="7"/>
      <c r="AF414" s="1">
        <f>'16674'!$G$414*IF(E414&lt;&gt;"",'16674'!$F$414,0)</f>
        <v>0</v>
      </c>
    </row>
    <row r="415" spans="1:32" ht="12.75">
      <c r="A415" s="1">
        <v>82</v>
      </c>
      <c r="B415" s="7"/>
      <c r="C415" s="1">
        <f>IF(B415&lt;&gt;"",VLOOKUP(B415,iscritti_16674!$A$2:$G$17,4,FALSE),"")</f>
        <v>0</v>
      </c>
      <c r="D415" s="1">
        <f>IF(B415&lt;&gt;"",VLOOKUP(B415,iscritti_16674!$A$2:$G$17,2,FALSE),"")</f>
        <v>0</v>
      </c>
      <c r="E415" s="1">
        <f>IF(B415&lt;&gt;"",VLOOKUP(B415,iscritti_16674!$A$2:$G$17,3,FALSE),"")</f>
        <v>0</v>
      </c>
      <c r="F415" s="1">
        <f>IF(E415&lt;&gt;"",VLOOKUP(E415,'16674'!$AG$3:'16674'!$AH$12,2,FALSE),"")</f>
        <v>0</v>
      </c>
      <c r="G415" s="1">
        <f>COUNTA('16674'!$H$415:'16674'!$K$415)</f>
        <v>0</v>
      </c>
      <c r="H415" s="8"/>
      <c r="I415" s="8"/>
      <c r="J415" s="8"/>
      <c r="K415" s="8"/>
      <c r="L415" s="9">
        <f>IF('16674'!$G$415&lt;&gt;0,'16674'!$M$415/'16674'!$G$415,"")</f>
        <v>0</v>
      </c>
      <c r="M415" s="1">
        <f>SUM('16674'!$H$415:'16674'!$K$415)</f>
        <v>0</v>
      </c>
      <c r="N415" s="7"/>
      <c r="O415" s="7"/>
      <c r="P415" s="1">
        <f>SUM('16674'!$M$415:'16674'!$O$415)+'16674'!$AF$415</f>
        <v>0</v>
      </c>
      <c r="Q415" s="1">
        <f>SUM('16674'!$P$415:'16674'!$P$419)</f>
        <v>0</v>
      </c>
      <c r="R415" s="1">
        <v>82</v>
      </c>
      <c r="S415" s="1">
        <f>SUM('16674'!$P$415:'16674'!$P$419)</f>
        <v>0</v>
      </c>
      <c r="T415" s="7"/>
      <c r="U415" s="7"/>
      <c r="V415" s="7"/>
      <c r="AF415" s="1">
        <f>'16674'!$G$415*IF(E415&lt;&gt;"",'16674'!$F$415,0)</f>
        <v>0</v>
      </c>
    </row>
    <row r="416" spans="2:32" ht="12.75">
      <c r="B416" s="7"/>
      <c r="C416" s="1">
        <f>IF(B416&lt;&gt;"",VLOOKUP(B416,iscritti_16674!$A$2:$G$17,4,FALSE),"")</f>
        <v>0</v>
      </c>
      <c r="D416" s="1">
        <f>IF(B416&lt;&gt;"",VLOOKUP(B416,iscritti_16674!$A$2:$G$17,2,FALSE),"")</f>
        <v>0</v>
      </c>
      <c r="E416" s="1">
        <f>IF(B416&lt;&gt;"",VLOOKUP(B416,iscritti_16674!$A$2:$G$17,3,FALSE),"")</f>
        <v>0</v>
      </c>
      <c r="F416" s="1">
        <f>IF(E416&lt;&gt;"",VLOOKUP(E416,'16674'!$AG$3:'16674'!$AH$12,2,FALSE),"")</f>
        <v>0</v>
      </c>
      <c r="G416" s="1">
        <f>COUNTA('16674'!$H$416:'16674'!$K$416)</f>
        <v>0</v>
      </c>
      <c r="H416" s="8"/>
      <c r="I416" s="8"/>
      <c r="J416" s="8"/>
      <c r="K416" s="8"/>
      <c r="L416" s="9">
        <f>IF('16674'!$G$416&lt;&gt;0,'16674'!$M$416/'16674'!$G$416,"")</f>
        <v>0</v>
      </c>
      <c r="M416" s="1">
        <f>SUM('16674'!$H$416:'16674'!$K$416)</f>
        <v>0</v>
      </c>
      <c r="N416" s="7"/>
      <c r="O416" s="7"/>
      <c r="P416" s="1">
        <f>SUM('16674'!$M$416:'16674'!$O$416)+'16674'!$AF$416</f>
        <v>0</v>
      </c>
      <c r="Q416" s="1">
        <f>SUM('16674'!$P$415:'16674'!$P$419)</f>
        <v>0</v>
      </c>
      <c r="R416" s="1">
        <v>82</v>
      </c>
      <c r="T416" s="7"/>
      <c r="U416" s="7"/>
      <c r="V416" s="7"/>
      <c r="AF416" s="1">
        <f>'16674'!$G$416*IF(E416&lt;&gt;"",'16674'!$F$416,0)</f>
        <v>0</v>
      </c>
    </row>
    <row r="417" spans="2:32" ht="12.75">
      <c r="B417" s="7"/>
      <c r="C417" s="1">
        <f>IF(B417&lt;&gt;"",VLOOKUP(B417,iscritti_16674!$A$2:$G$17,4,FALSE),"")</f>
        <v>0</v>
      </c>
      <c r="D417" s="1">
        <f>IF(B417&lt;&gt;"",VLOOKUP(B417,iscritti_16674!$A$2:$G$17,2,FALSE),"")</f>
        <v>0</v>
      </c>
      <c r="E417" s="1">
        <f>IF(B417&lt;&gt;"",VLOOKUP(B417,iscritti_16674!$A$2:$G$17,3,FALSE),"")</f>
        <v>0</v>
      </c>
      <c r="F417" s="1">
        <f>IF(E417&lt;&gt;"",VLOOKUP(E417,'16674'!$AG$3:'16674'!$AH$12,2,FALSE),"")</f>
        <v>0</v>
      </c>
      <c r="G417" s="1">
        <f>COUNTA('16674'!$H$417:'16674'!$K$417)</f>
        <v>0</v>
      </c>
      <c r="H417" s="8"/>
      <c r="I417" s="8"/>
      <c r="J417" s="8"/>
      <c r="K417" s="8"/>
      <c r="L417" s="9">
        <f>IF('16674'!$G$417&lt;&gt;0,'16674'!$M$417/'16674'!$G$417,"")</f>
        <v>0</v>
      </c>
      <c r="M417" s="1">
        <f>SUM('16674'!$H$417:'16674'!$K$417)</f>
        <v>0</v>
      </c>
      <c r="N417" s="7"/>
      <c r="O417" s="7"/>
      <c r="P417" s="1">
        <f>SUM('16674'!$M$417:'16674'!$O$417)+'16674'!$AF$417</f>
        <v>0</v>
      </c>
      <c r="Q417" s="1">
        <f>SUM('16674'!$P$415:'16674'!$P$419)</f>
        <v>0</v>
      </c>
      <c r="R417" s="1">
        <v>82</v>
      </c>
      <c r="T417" s="7"/>
      <c r="U417" s="7"/>
      <c r="V417" s="7"/>
      <c r="AF417" s="1">
        <f>'16674'!$G$417*IF(E417&lt;&gt;"",'16674'!$F$417,0)</f>
        <v>0</v>
      </c>
    </row>
    <row r="418" spans="2:32" ht="12.75">
      <c r="B418" s="7"/>
      <c r="C418" s="1">
        <f>IF(B418&lt;&gt;"",VLOOKUP(B418,iscritti_16674!$A$2:$G$17,4,FALSE),"")</f>
        <v>0</v>
      </c>
      <c r="D418" s="1">
        <f>IF(B418&lt;&gt;"",VLOOKUP(B418,iscritti_16674!$A$2:$G$17,2,FALSE),"")</f>
        <v>0</v>
      </c>
      <c r="E418" s="1">
        <f>IF(B418&lt;&gt;"",VLOOKUP(B418,iscritti_16674!$A$2:$G$17,3,FALSE),"")</f>
        <v>0</v>
      </c>
      <c r="F418" s="1">
        <f>IF(E418&lt;&gt;"",VLOOKUP(E418,'16674'!$AG$3:'16674'!$AH$12,2,FALSE),"")</f>
        <v>0</v>
      </c>
      <c r="G418" s="1">
        <f>COUNTA('16674'!$H$418:'16674'!$K$418)</f>
        <v>0</v>
      </c>
      <c r="H418" s="8"/>
      <c r="I418" s="8"/>
      <c r="J418" s="8"/>
      <c r="K418" s="8"/>
      <c r="L418" s="9">
        <f>IF('16674'!$G$418&lt;&gt;0,'16674'!$M$418/'16674'!$G$418,"")</f>
        <v>0</v>
      </c>
      <c r="M418" s="1">
        <f>SUM('16674'!$H$418:'16674'!$K$418)</f>
        <v>0</v>
      </c>
      <c r="N418" s="7"/>
      <c r="O418" s="7"/>
      <c r="P418" s="1">
        <f>SUM('16674'!$M$418:'16674'!$O$418)+'16674'!$AF$418</f>
        <v>0</v>
      </c>
      <c r="Q418" s="1">
        <f>SUM('16674'!$P$415:'16674'!$P$419)</f>
        <v>0</v>
      </c>
      <c r="R418" s="1">
        <v>82</v>
      </c>
      <c r="T418" s="7"/>
      <c r="U418" s="7"/>
      <c r="V418" s="7"/>
      <c r="AF418" s="1">
        <f>'16674'!$G$418*IF(E418&lt;&gt;"",'16674'!$F$418,0)</f>
        <v>0</v>
      </c>
    </row>
    <row r="419" spans="2:32" ht="12.75">
      <c r="B419" s="7"/>
      <c r="C419" s="1">
        <f>IF(B419&lt;&gt;"",VLOOKUP(B419,iscritti_16674!$A$2:$G$17,4,FALSE),"")</f>
        <v>0</v>
      </c>
      <c r="D419" s="1">
        <f>IF(B419&lt;&gt;"",VLOOKUP(B419,iscritti_16674!$A$2:$G$17,2,FALSE),"")</f>
        <v>0</v>
      </c>
      <c r="E419" s="1">
        <f>IF(B419&lt;&gt;"",VLOOKUP(B419,iscritti_16674!$A$2:$G$17,3,FALSE),"")</f>
        <v>0</v>
      </c>
      <c r="F419" s="1">
        <f>IF(E419&lt;&gt;"",VLOOKUP(E419,'16674'!$AG$3:'16674'!$AH$12,2,FALSE),"")</f>
        <v>0</v>
      </c>
      <c r="G419" s="1">
        <f>COUNTA('16674'!$H$419:'16674'!$K$419)</f>
        <v>0</v>
      </c>
      <c r="H419" s="8"/>
      <c r="I419" s="8"/>
      <c r="J419" s="8"/>
      <c r="K419" s="8"/>
      <c r="L419" s="9">
        <f>IF('16674'!$G$419&lt;&gt;0,'16674'!$M$419/'16674'!$G$419,"")</f>
        <v>0</v>
      </c>
      <c r="M419" s="1">
        <f>SUM('16674'!$H$419:'16674'!$K$419)</f>
        <v>0</v>
      </c>
      <c r="N419" s="7"/>
      <c r="O419" s="7"/>
      <c r="P419" s="1">
        <f>SUM('16674'!$M$419:'16674'!$O$419)+'16674'!$AF$419</f>
        <v>0</v>
      </c>
      <c r="Q419" s="1">
        <f>SUM('16674'!$P$415:'16674'!$P$419)</f>
        <v>0</v>
      </c>
      <c r="R419" s="1">
        <v>82</v>
      </c>
      <c r="T419" s="7"/>
      <c r="U419" s="7"/>
      <c r="V419" s="7"/>
      <c r="AF419" s="1">
        <f>'16674'!$G$419*IF(E419&lt;&gt;"",'16674'!$F$419,0)</f>
        <v>0</v>
      </c>
    </row>
    <row r="420" spans="1:32" ht="12.75">
      <c r="A420" s="1">
        <v>83</v>
      </c>
      <c r="B420" s="7"/>
      <c r="C420" s="1">
        <f>IF(B420&lt;&gt;"",VLOOKUP(B420,iscritti_16674!$A$2:$G$17,4,FALSE),"")</f>
        <v>0</v>
      </c>
      <c r="D420" s="1">
        <f>IF(B420&lt;&gt;"",VLOOKUP(B420,iscritti_16674!$A$2:$G$17,2,FALSE),"")</f>
        <v>0</v>
      </c>
      <c r="E420" s="1">
        <f>IF(B420&lt;&gt;"",VLOOKUP(B420,iscritti_16674!$A$2:$G$17,3,FALSE),"")</f>
        <v>0</v>
      </c>
      <c r="F420" s="1">
        <f>IF(E420&lt;&gt;"",VLOOKUP(E420,'16674'!$AG$3:'16674'!$AH$12,2,FALSE),"")</f>
        <v>0</v>
      </c>
      <c r="G420" s="1">
        <f>COUNTA('16674'!$H$420:'16674'!$K$420)</f>
        <v>0</v>
      </c>
      <c r="H420" s="8"/>
      <c r="I420" s="8"/>
      <c r="J420" s="8"/>
      <c r="K420" s="8"/>
      <c r="L420" s="9">
        <f>IF('16674'!$G$420&lt;&gt;0,'16674'!$M$420/'16674'!$G$420,"")</f>
        <v>0</v>
      </c>
      <c r="M420" s="1">
        <f>SUM('16674'!$H$420:'16674'!$K$420)</f>
        <v>0</v>
      </c>
      <c r="N420" s="7"/>
      <c r="O420" s="7"/>
      <c r="P420" s="1">
        <f>SUM('16674'!$M$420:'16674'!$O$420)+'16674'!$AF$420</f>
        <v>0</v>
      </c>
      <c r="Q420" s="1">
        <f>SUM('16674'!$P$420:'16674'!$P$424)</f>
        <v>0</v>
      </c>
      <c r="R420" s="1">
        <v>83</v>
      </c>
      <c r="S420" s="1">
        <f>SUM('16674'!$P$420:'16674'!$P$424)</f>
        <v>0</v>
      </c>
      <c r="T420" s="7"/>
      <c r="U420" s="7"/>
      <c r="V420" s="7"/>
      <c r="AF420" s="1">
        <f>'16674'!$G$420*IF(E420&lt;&gt;"",'16674'!$F$420,0)</f>
        <v>0</v>
      </c>
    </row>
    <row r="421" spans="2:32" ht="12.75">
      <c r="B421" s="7"/>
      <c r="C421" s="1">
        <f>IF(B421&lt;&gt;"",VLOOKUP(B421,iscritti_16674!$A$2:$G$17,4,FALSE),"")</f>
        <v>0</v>
      </c>
      <c r="D421" s="1">
        <f>IF(B421&lt;&gt;"",VLOOKUP(B421,iscritti_16674!$A$2:$G$17,2,FALSE),"")</f>
        <v>0</v>
      </c>
      <c r="E421" s="1">
        <f>IF(B421&lt;&gt;"",VLOOKUP(B421,iscritti_16674!$A$2:$G$17,3,FALSE),"")</f>
        <v>0</v>
      </c>
      <c r="F421" s="1">
        <f>IF(E421&lt;&gt;"",VLOOKUP(E421,'16674'!$AG$3:'16674'!$AH$12,2,FALSE),"")</f>
        <v>0</v>
      </c>
      <c r="G421" s="1">
        <f>COUNTA('16674'!$H$421:'16674'!$K$421)</f>
        <v>0</v>
      </c>
      <c r="H421" s="8"/>
      <c r="I421" s="8"/>
      <c r="J421" s="8"/>
      <c r="K421" s="8"/>
      <c r="L421" s="9">
        <f>IF('16674'!$G$421&lt;&gt;0,'16674'!$M$421/'16674'!$G$421,"")</f>
        <v>0</v>
      </c>
      <c r="M421" s="1">
        <f>SUM('16674'!$H$421:'16674'!$K$421)</f>
        <v>0</v>
      </c>
      <c r="N421" s="7"/>
      <c r="O421" s="7"/>
      <c r="P421" s="1">
        <f>SUM('16674'!$M$421:'16674'!$O$421)+'16674'!$AF$421</f>
        <v>0</v>
      </c>
      <c r="Q421" s="1">
        <f>SUM('16674'!$P$420:'16674'!$P$424)</f>
        <v>0</v>
      </c>
      <c r="R421" s="1">
        <v>83</v>
      </c>
      <c r="T421" s="7"/>
      <c r="U421" s="7"/>
      <c r="V421" s="7"/>
      <c r="AF421" s="1">
        <f>'16674'!$G$421*IF(E421&lt;&gt;"",'16674'!$F$421,0)</f>
        <v>0</v>
      </c>
    </row>
    <row r="422" spans="2:32" ht="12.75">
      <c r="B422" s="7"/>
      <c r="C422" s="1">
        <f>IF(B422&lt;&gt;"",VLOOKUP(B422,iscritti_16674!$A$2:$G$17,4,FALSE),"")</f>
        <v>0</v>
      </c>
      <c r="D422" s="1">
        <f>IF(B422&lt;&gt;"",VLOOKUP(B422,iscritti_16674!$A$2:$G$17,2,FALSE),"")</f>
        <v>0</v>
      </c>
      <c r="E422" s="1">
        <f>IF(B422&lt;&gt;"",VLOOKUP(B422,iscritti_16674!$A$2:$G$17,3,FALSE),"")</f>
        <v>0</v>
      </c>
      <c r="F422" s="1">
        <f>IF(E422&lt;&gt;"",VLOOKUP(E422,'16674'!$AG$3:'16674'!$AH$12,2,FALSE),"")</f>
        <v>0</v>
      </c>
      <c r="G422" s="1">
        <f>COUNTA('16674'!$H$422:'16674'!$K$422)</f>
        <v>0</v>
      </c>
      <c r="H422" s="8"/>
      <c r="I422" s="8"/>
      <c r="J422" s="8"/>
      <c r="K422" s="8"/>
      <c r="L422" s="9">
        <f>IF('16674'!$G$422&lt;&gt;0,'16674'!$M$422/'16674'!$G$422,"")</f>
        <v>0</v>
      </c>
      <c r="M422" s="1">
        <f>SUM('16674'!$H$422:'16674'!$K$422)</f>
        <v>0</v>
      </c>
      <c r="N422" s="7"/>
      <c r="O422" s="7"/>
      <c r="P422" s="1">
        <f>SUM('16674'!$M$422:'16674'!$O$422)+'16674'!$AF$422</f>
        <v>0</v>
      </c>
      <c r="Q422" s="1">
        <f>SUM('16674'!$P$420:'16674'!$P$424)</f>
        <v>0</v>
      </c>
      <c r="R422" s="1">
        <v>83</v>
      </c>
      <c r="T422" s="7"/>
      <c r="U422" s="7"/>
      <c r="V422" s="7"/>
      <c r="AF422" s="1">
        <f>'16674'!$G$422*IF(E422&lt;&gt;"",'16674'!$F$422,0)</f>
        <v>0</v>
      </c>
    </row>
    <row r="423" spans="2:32" ht="12.75">
      <c r="B423" s="7"/>
      <c r="C423" s="1">
        <f>IF(B423&lt;&gt;"",VLOOKUP(B423,iscritti_16674!$A$2:$G$17,4,FALSE),"")</f>
        <v>0</v>
      </c>
      <c r="D423" s="1">
        <f>IF(B423&lt;&gt;"",VLOOKUP(B423,iscritti_16674!$A$2:$G$17,2,FALSE),"")</f>
        <v>0</v>
      </c>
      <c r="E423" s="1">
        <f>IF(B423&lt;&gt;"",VLOOKUP(B423,iscritti_16674!$A$2:$G$17,3,FALSE),"")</f>
        <v>0</v>
      </c>
      <c r="F423" s="1">
        <f>IF(E423&lt;&gt;"",VLOOKUP(E423,'16674'!$AG$3:'16674'!$AH$12,2,FALSE),"")</f>
        <v>0</v>
      </c>
      <c r="G423" s="1">
        <f>COUNTA('16674'!$H$423:'16674'!$K$423)</f>
        <v>0</v>
      </c>
      <c r="H423" s="8"/>
      <c r="I423" s="8"/>
      <c r="J423" s="8"/>
      <c r="K423" s="8"/>
      <c r="L423" s="9">
        <f>IF('16674'!$G$423&lt;&gt;0,'16674'!$M$423/'16674'!$G$423,"")</f>
        <v>0</v>
      </c>
      <c r="M423" s="1">
        <f>SUM('16674'!$H$423:'16674'!$K$423)</f>
        <v>0</v>
      </c>
      <c r="N423" s="7"/>
      <c r="O423" s="7"/>
      <c r="P423" s="1">
        <f>SUM('16674'!$M$423:'16674'!$O$423)+'16674'!$AF$423</f>
        <v>0</v>
      </c>
      <c r="Q423" s="1">
        <f>SUM('16674'!$P$420:'16674'!$P$424)</f>
        <v>0</v>
      </c>
      <c r="R423" s="1">
        <v>83</v>
      </c>
      <c r="T423" s="7"/>
      <c r="U423" s="7"/>
      <c r="V423" s="7"/>
      <c r="AF423" s="1">
        <f>'16674'!$G$423*IF(E423&lt;&gt;"",'16674'!$F$423,0)</f>
        <v>0</v>
      </c>
    </row>
    <row r="424" spans="2:32" ht="12.75">
      <c r="B424" s="7"/>
      <c r="C424" s="1">
        <f>IF(B424&lt;&gt;"",VLOOKUP(B424,iscritti_16674!$A$2:$G$17,4,FALSE),"")</f>
        <v>0</v>
      </c>
      <c r="D424" s="1">
        <f>IF(B424&lt;&gt;"",VLOOKUP(B424,iscritti_16674!$A$2:$G$17,2,FALSE),"")</f>
        <v>0</v>
      </c>
      <c r="E424" s="1">
        <f>IF(B424&lt;&gt;"",VLOOKUP(B424,iscritti_16674!$A$2:$G$17,3,FALSE),"")</f>
        <v>0</v>
      </c>
      <c r="F424" s="1">
        <f>IF(E424&lt;&gt;"",VLOOKUP(E424,'16674'!$AG$3:'16674'!$AH$12,2,FALSE),"")</f>
        <v>0</v>
      </c>
      <c r="G424" s="1">
        <f>COUNTA('16674'!$H$424:'16674'!$K$424)</f>
        <v>0</v>
      </c>
      <c r="H424" s="8"/>
      <c r="I424" s="8"/>
      <c r="J424" s="8"/>
      <c r="K424" s="8"/>
      <c r="L424" s="9">
        <f>IF('16674'!$G$424&lt;&gt;0,'16674'!$M$424/'16674'!$G$424,"")</f>
        <v>0</v>
      </c>
      <c r="M424" s="1">
        <f>SUM('16674'!$H$424:'16674'!$K$424)</f>
        <v>0</v>
      </c>
      <c r="N424" s="7"/>
      <c r="O424" s="7"/>
      <c r="P424" s="1">
        <f>SUM('16674'!$M$424:'16674'!$O$424)+'16674'!$AF$424</f>
        <v>0</v>
      </c>
      <c r="Q424" s="1">
        <f>SUM('16674'!$P$420:'16674'!$P$424)</f>
        <v>0</v>
      </c>
      <c r="R424" s="1">
        <v>83</v>
      </c>
      <c r="T424" s="7"/>
      <c r="U424" s="7"/>
      <c r="V424" s="7"/>
      <c r="AF424" s="1">
        <f>'16674'!$G$424*IF(E424&lt;&gt;"",'16674'!$F$424,0)</f>
        <v>0</v>
      </c>
    </row>
    <row r="425" spans="1:32" ht="12.75">
      <c r="A425" s="1">
        <v>84</v>
      </c>
      <c r="B425" s="7"/>
      <c r="C425" s="1">
        <f>IF(B425&lt;&gt;"",VLOOKUP(B425,iscritti_16674!$A$2:$G$17,4,FALSE),"")</f>
        <v>0</v>
      </c>
      <c r="D425" s="1">
        <f>IF(B425&lt;&gt;"",VLOOKUP(B425,iscritti_16674!$A$2:$G$17,2,FALSE),"")</f>
        <v>0</v>
      </c>
      <c r="E425" s="1">
        <f>IF(B425&lt;&gt;"",VLOOKUP(B425,iscritti_16674!$A$2:$G$17,3,FALSE),"")</f>
        <v>0</v>
      </c>
      <c r="F425" s="1">
        <f>IF(E425&lt;&gt;"",VLOOKUP(E425,'16674'!$AG$3:'16674'!$AH$12,2,FALSE),"")</f>
        <v>0</v>
      </c>
      <c r="G425" s="1">
        <f>COUNTA('16674'!$H$425:'16674'!$K$425)</f>
        <v>0</v>
      </c>
      <c r="H425" s="8"/>
      <c r="I425" s="8"/>
      <c r="J425" s="8"/>
      <c r="K425" s="8"/>
      <c r="L425" s="9">
        <f>IF('16674'!$G$425&lt;&gt;0,'16674'!$M$425/'16674'!$G$425,"")</f>
        <v>0</v>
      </c>
      <c r="M425" s="1">
        <f>SUM('16674'!$H$425:'16674'!$K$425)</f>
        <v>0</v>
      </c>
      <c r="N425" s="7"/>
      <c r="O425" s="7"/>
      <c r="P425" s="1">
        <f>SUM('16674'!$M$425:'16674'!$O$425)+'16674'!$AF$425</f>
        <v>0</v>
      </c>
      <c r="Q425" s="1">
        <f>SUM('16674'!$P$425:'16674'!$P$429)</f>
        <v>0</v>
      </c>
      <c r="R425" s="1">
        <v>84</v>
      </c>
      <c r="S425" s="1">
        <f>SUM('16674'!$P$425:'16674'!$P$429)</f>
        <v>0</v>
      </c>
      <c r="T425" s="7"/>
      <c r="U425" s="7"/>
      <c r="V425" s="7"/>
      <c r="AF425" s="1">
        <f>'16674'!$G$425*IF(E425&lt;&gt;"",'16674'!$F$425,0)</f>
        <v>0</v>
      </c>
    </row>
    <row r="426" spans="2:32" ht="12.75">
      <c r="B426" s="7"/>
      <c r="C426" s="1">
        <f>IF(B426&lt;&gt;"",VLOOKUP(B426,iscritti_16674!$A$2:$G$17,4,FALSE),"")</f>
        <v>0</v>
      </c>
      <c r="D426" s="1">
        <f>IF(B426&lt;&gt;"",VLOOKUP(B426,iscritti_16674!$A$2:$G$17,2,FALSE),"")</f>
        <v>0</v>
      </c>
      <c r="E426" s="1">
        <f>IF(B426&lt;&gt;"",VLOOKUP(B426,iscritti_16674!$A$2:$G$17,3,FALSE),"")</f>
        <v>0</v>
      </c>
      <c r="F426" s="1">
        <f>IF(E426&lt;&gt;"",VLOOKUP(E426,'16674'!$AG$3:'16674'!$AH$12,2,FALSE),"")</f>
        <v>0</v>
      </c>
      <c r="G426" s="1">
        <f>COUNTA('16674'!$H$426:'16674'!$K$426)</f>
        <v>0</v>
      </c>
      <c r="H426" s="8"/>
      <c r="I426" s="8"/>
      <c r="J426" s="8"/>
      <c r="K426" s="8"/>
      <c r="L426" s="9">
        <f>IF('16674'!$G$426&lt;&gt;0,'16674'!$M$426/'16674'!$G$426,"")</f>
        <v>0</v>
      </c>
      <c r="M426" s="1">
        <f>SUM('16674'!$H$426:'16674'!$K$426)</f>
        <v>0</v>
      </c>
      <c r="N426" s="7"/>
      <c r="O426" s="7"/>
      <c r="P426" s="1">
        <f>SUM('16674'!$M$426:'16674'!$O$426)+'16674'!$AF$426</f>
        <v>0</v>
      </c>
      <c r="Q426" s="1">
        <f>SUM('16674'!$P$425:'16674'!$P$429)</f>
        <v>0</v>
      </c>
      <c r="R426" s="1">
        <v>84</v>
      </c>
      <c r="T426" s="7"/>
      <c r="U426" s="7"/>
      <c r="V426" s="7"/>
      <c r="AF426" s="1">
        <f>'16674'!$G$426*IF(E426&lt;&gt;"",'16674'!$F$426,0)</f>
        <v>0</v>
      </c>
    </row>
    <row r="427" spans="2:32" ht="12.75">
      <c r="B427" s="7"/>
      <c r="C427" s="1">
        <f>IF(B427&lt;&gt;"",VLOOKUP(B427,iscritti_16674!$A$2:$G$17,4,FALSE),"")</f>
        <v>0</v>
      </c>
      <c r="D427" s="1">
        <f>IF(B427&lt;&gt;"",VLOOKUP(B427,iscritti_16674!$A$2:$G$17,2,FALSE),"")</f>
        <v>0</v>
      </c>
      <c r="E427" s="1">
        <f>IF(B427&lt;&gt;"",VLOOKUP(B427,iscritti_16674!$A$2:$G$17,3,FALSE),"")</f>
        <v>0</v>
      </c>
      <c r="F427" s="1">
        <f>IF(E427&lt;&gt;"",VLOOKUP(E427,'16674'!$AG$3:'16674'!$AH$12,2,FALSE),"")</f>
        <v>0</v>
      </c>
      <c r="G427" s="1">
        <f>COUNTA('16674'!$H$427:'16674'!$K$427)</f>
        <v>0</v>
      </c>
      <c r="H427" s="8"/>
      <c r="I427" s="8"/>
      <c r="J427" s="8"/>
      <c r="K427" s="8"/>
      <c r="L427" s="9">
        <f>IF('16674'!$G$427&lt;&gt;0,'16674'!$M$427/'16674'!$G$427,"")</f>
        <v>0</v>
      </c>
      <c r="M427" s="1">
        <f>SUM('16674'!$H$427:'16674'!$K$427)</f>
        <v>0</v>
      </c>
      <c r="N427" s="7"/>
      <c r="O427" s="7"/>
      <c r="P427" s="1">
        <f>SUM('16674'!$M$427:'16674'!$O$427)+'16674'!$AF$427</f>
        <v>0</v>
      </c>
      <c r="Q427" s="1">
        <f>SUM('16674'!$P$425:'16674'!$P$429)</f>
        <v>0</v>
      </c>
      <c r="R427" s="1">
        <v>84</v>
      </c>
      <c r="T427" s="7"/>
      <c r="U427" s="7"/>
      <c r="V427" s="7"/>
      <c r="AF427" s="1">
        <f>'16674'!$G$427*IF(E427&lt;&gt;"",'16674'!$F$427,0)</f>
        <v>0</v>
      </c>
    </row>
    <row r="428" spans="2:32" ht="12.75">
      <c r="B428" s="7"/>
      <c r="C428" s="1">
        <f>IF(B428&lt;&gt;"",VLOOKUP(B428,iscritti_16674!$A$2:$G$17,4,FALSE),"")</f>
        <v>0</v>
      </c>
      <c r="D428" s="1">
        <f>IF(B428&lt;&gt;"",VLOOKUP(B428,iscritti_16674!$A$2:$G$17,2,FALSE),"")</f>
        <v>0</v>
      </c>
      <c r="E428" s="1">
        <f>IF(B428&lt;&gt;"",VLOOKUP(B428,iscritti_16674!$A$2:$G$17,3,FALSE),"")</f>
        <v>0</v>
      </c>
      <c r="F428" s="1">
        <f>IF(E428&lt;&gt;"",VLOOKUP(E428,'16674'!$AG$3:'16674'!$AH$12,2,FALSE),"")</f>
        <v>0</v>
      </c>
      <c r="G428" s="1">
        <f>COUNTA('16674'!$H$428:'16674'!$K$428)</f>
        <v>0</v>
      </c>
      <c r="H428" s="8"/>
      <c r="I428" s="8"/>
      <c r="J428" s="8"/>
      <c r="K428" s="8"/>
      <c r="L428" s="9">
        <f>IF('16674'!$G$428&lt;&gt;0,'16674'!$M$428/'16674'!$G$428,"")</f>
        <v>0</v>
      </c>
      <c r="M428" s="1">
        <f>SUM('16674'!$H$428:'16674'!$K$428)</f>
        <v>0</v>
      </c>
      <c r="N428" s="7"/>
      <c r="O428" s="7"/>
      <c r="P428" s="1">
        <f>SUM('16674'!$M$428:'16674'!$O$428)+'16674'!$AF$428</f>
        <v>0</v>
      </c>
      <c r="Q428" s="1">
        <f>SUM('16674'!$P$425:'16674'!$P$429)</f>
        <v>0</v>
      </c>
      <c r="R428" s="1">
        <v>84</v>
      </c>
      <c r="T428" s="7"/>
      <c r="U428" s="7"/>
      <c r="V428" s="7"/>
      <c r="AF428" s="1">
        <f>'16674'!$G$428*IF(E428&lt;&gt;"",'16674'!$F$428,0)</f>
        <v>0</v>
      </c>
    </row>
    <row r="429" spans="2:32" ht="12.75">
      <c r="B429" s="7"/>
      <c r="C429" s="1">
        <f>IF(B429&lt;&gt;"",VLOOKUP(B429,iscritti_16674!$A$2:$G$17,4,FALSE),"")</f>
        <v>0</v>
      </c>
      <c r="D429" s="1">
        <f>IF(B429&lt;&gt;"",VLOOKUP(B429,iscritti_16674!$A$2:$G$17,2,FALSE),"")</f>
        <v>0</v>
      </c>
      <c r="E429" s="1">
        <f>IF(B429&lt;&gt;"",VLOOKUP(B429,iscritti_16674!$A$2:$G$17,3,FALSE),"")</f>
        <v>0</v>
      </c>
      <c r="F429" s="1">
        <f>IF(E429&lt;&gt;"",VLOOKUP(E429,'16674'!$AG$3:'16674'!$AH$12,2,FALSE),"")</f>
        <v>0</v>
      </c>
      <c r="G429" s="1">
        <f>COUNTA('16674'!$H$429:'16674'!$K$429)</f>
        <v>0</v>
      </c>
      <c r="H429" s="8"/>
      <c r="I429" s="8"/>
      <c r="J429" s="8"/>
      <c r="K429" s="8"/>
      <c r="L429" s="9">
        <f>IF('16674'!$G$429&lt;&gt;0,'16674'!$M$429/'16674'!$G$429,"")</f>
        <v>0</v>
      </c>
      <c r="M429" s="1">
        <f>SUM('16674'!$H$429:'16674'!$K$429)</f>
        <v>0</v>
      </c>
      <c r="N429" s="7"/>
      <c r="O429" s="7"/>
      <c r="P429" s="1">
        <f>SUM('16674'!$M$429:'16674'!$O$429)+'16674'!$AF$429</f>
        <v>0</v>
      </c>
      <c r="Q429" s="1">
        <f>SUM('16674'!$P$425:'16674'!$P$429)</f>
        <v>0</v>
      </c>
      <c r="R429" s="1">
        <v>84</v>
      </c>
      <c r="T429" s="7"/>
      <c r="U429" s="7"/>
      <c r="V429" s="7"/>
      <c r="AF429" s="1">
        <f>'16674'!$G$429*IF(E429&lt;&gt;"",'16674'!$F$429,0)</f>
        <v>0</v>
      </c>
    </row>
    <row r="430" spans="1:32" ht="12.75">
      <c r="A430" s="1">
        <v>85</v>
      </c>
      <c r="B430" s="7"/>
      <c r="C430" s="1">
        <f>IF(B430&lt;&gt;"",VLOOKUP(B430,iscritti_16674!$A$2:$G$17,4,FALSE),"")</f>
        <v>0</v>
      </c>
      <c r="D430" s="1">
        <f>IF(B430&lt;&gt;"",VLOOKUP(B430,iscritti_16674!$A$2:$G$17,2,FALSE),"")</f>
        <v>0</v>
      </c>
      <c r="E430" s="1">
        <f>IF(B430&lt;&gt;"",VLOOKUP(B430,iscritti_16674!$A$2:$G$17,3,FALSE),"")</f>
        <v>0</v>
      </c>
      <c r="F430" s="1">
        <f>IF(E430&lt;&gt;"",VLOOKUP(E430,'16674'!$AG$3:'16674'!$AH$12,2,FALSE),"")</f>
        <v>0</v>
      </c>
      <c r="G430" s="1">
        <f>COUNTA('16674'!$H$430:'16674'!$K$430)</f>
        <v>0</v>
      </c>
      <c r="H430" s="8"/>
      <c r="I430" s="8"/>
      <c r="J430" s="8"/>
      <c r="K430" s="8"/>
      <c r="L430" s="9">
        <f>IF('16674'!$G$430&lt;&gt;0,'16674'!$M$430/'16674'!$G$430,"")</f>
        <v>0</v>
      </c>
      <c r="M430" s="1">
        <f>SUM('16674'!$H$430:'16674'!$K$430)</f>
        <v>0</v>
      </c>
      <c r="N430" s="7"/>
      <c r="O430" s="7"/>
      <c r="P430" s="1">
        <f>SUM('16674'!$M$430:'16674'!$O$430)+'16674'!$AF$430</f>
        <v>0</v>
      </c>
      <c r="Q430" s="1">
        <f>SUM('16674'!$P$430:'16674'!$P$434)</f>
        <v>0</v>
      </c>
      <c r="R430" s="1">
        <v>85</v>
      </c>
      <c r="S430" s="1">
        <f>SUM('16674'!$P$430:'16674'!$P$434)</f>
        <v>0</v>
      </c>
      <c r="T430" s="7"/>
      <c r="U430" s="7"/>
      <c r="V430" s="7"/>
      <c r="AF430" s="1">
        <f>'16674'!$G$430*IF(E430&lt;&gt;"",'16674'!$F$430,0)</f>
        <v>0</v>
      </c>
    </row>
    <row r="431" spans="2:32" ht="12.75">
      <c r="B431" s="7"/>
      <c r="C431" s="1">
        <f>IF(B431&lt;&gt;"",VLOOKUP(B431,iscritti_16674!$A$2:$G$17,4,FALSE),"")</f>
        <v>0</v>
      </c>
      <c r="D431" s="1">
        <f>IF(B431&lt;&gt;"",VLOOKUP(B431,iscritti_16674!$A$2:$G$17,2,FALSE),"")</f>
        <v>0</v>
      </c>
      <c r="E431" s="1">
        <f>IF(B431&lt;&gt;"",VLOOKUP(B431,iscritti_16674!$A$2:$G$17,3,FALSE),"")</f>
        <v>0</v>
      </c>
      <c r="F431" s="1">
        <f>IF(E431&lt;&gt;"",VLOOKUP(E431,'16674'!$AG$3:'16674'!$AH$12,2,FALSE),"")</f>
        <v>0</v>
      </c>
      <c r="G431" s="1">
        <f>COUNTA('16674'!$H$431:'16674'!$K$431)</f>
        <v>0</v>
      </c>
      <c r="H431" s="8"/>
      <c r="I431" s="8"/>
      <c r="J431" s="8"/>
      <c r="K431" s="8"/>
      <c r="L431" s="9">
        <f>IF('16674'!$G$431&lt;&gt;0,'16674'!$M$431/'16674'!$G$431,"")</f>
        <v>0</v>
      </c>
      <c r="M431" s="1">
        <f>SUM('16674'!$H$431:'16674'!$K$431)</f>
        <v>0</v>
      </c>
      <c r="N431" s="7"/>
      <c r="O431" s="7"/>
      <c r="P431" s="1">
        <f>SUM('16674'!$M$431:'16674'!$O$431)+'16674'!$AF$431</f>
        <v>0</v>
      </c>
      <c r="Q431" s="1">
        <f>SUM('16674'!$P$430:'16674'!$P$434)</f>
        <v>0</v>
      </c>
      <c r="R431" s="1">
        <v>85</v>
      </c>
      <c r="T431" s="7"/>
      <c r="U431" s="7"/>
      <c r="V431" s="7"/>
      <c r="AF431" s="1">
        <f>'16674'!$G$431*IF(E431&lt;&gt;"",'16674'!$F$431,0)</f>
        <v>0</v>
      </c>
    </row>
    <row r="432" spans="2:32" ht="12.75">
      <c r="B432" s="7"/>
      <c r="C432" s="1">
        <f>IF(B432&lt;&gt;"",VLOOKUP(B432,iscritti_16674!$A$2:$G$17,4,FALSE),"")</f>
        <v>0</v>
      </c>
      <c r="D432" s="1">
        <f>IF(B432&lt;&gt;"",VLOOKUP(B432,iscritti_16674!$A$2:$G$17,2,FALSE),"")</f>
        <v>0</v>
      </c>
      <c r="E432" s="1">
        <f>IF(B432&lt;&gt;"",VLOOKUP(B432,iscritti_16674!$A$2:$G$17,3,FALSE),"")</f>
        <v>0</v>
      </c>
      <c r="F432" s="1">
        <f>IF(E432&lt;&gt;"",VLOOKUP(E432,'16674'!$AG$3:'16674'!$AH$12,2,FALSE),"")</f>
        <v>0</v>
      </c>
      <c r="G432" s="1">
        <f>COUNTA('16674'!$H$432:'16674'!$K$432)</f>
        <v>0</v>
      </c>
      <c r="H432" s="8"/>
      <c r="I432" s="8"/>
      <c r="J432" s="8"/>
      <c r="K432" s="8"/>
      <c r="L432" s="9">
        <f>IF('16674'!$G$432&lt;&gt;0,'16674'!$M$432/'16674'!$G$432,"")</f>
        <v>0</v>
      </c>
      <c r="M432" s="1">
        <f>SUM('16674'!$H$432:'16674'!$K$432)</f>
        <v>0</v>
      </c>
      <c r="N432" s="7"/>
      <c r="O432" s="7"/>
      <c r="P432" s="1">
        <f>SUM('16674'!$M$432:'16674'!$O$432)+'16674'!$AF$432</f>
        <v>0</v>
      </c>
      <c r="Q432" s="1">
        <f>SUM('16674'!$P$430:'16674'!$P$434)</f>
        <v>0</v>
      </c>
      <c r="R432" s="1">
        <v>85</v>
      </c>
      <c r="T432" s="7"/>
      <c r="U432" s="7"/>
      <c r="V432" s="7"/>
      <c r="AF432" s="1">
        <f>'16674'!$G$432*IF(E432&lt;&gt;"",'16674'!$F$432,0)</f>
        <v>0</v>
      </c>
    </row>
    <row r="433" spans="2:32" ht="12.75">
      <c r="B433" s="7"/>
      <c r="C433" s="1">
        <f>IF(B433&lt;&gt;"",VLOOKUP(B433,iscritti_16674!$A$2:$G$17,4,FALSE),"")</f>
        <v>0</v>
      </c>
      <c r="D433" s="1">
        <f>IF(B433&lt;&gt;"",VLOOKUP(B433,iscritti_16674!$A$2:$G$17,2,FALSE),"")</f>
        <v>0</v>
      </c>
      <c r="E433" s="1">
        <f>IF(B433&lt;&gt;"",VLOOKUP(B433,iscritti_16674!$A$2:$G$17,3,FALSE),"")</f>
        <v>0</v>
      </c>
      <c r="F433" s="1">
        <f>IF(E433&lt;&gt;"",VLOOKUP(E433,'16674'!$AG$3:'16674'!$AH$12,2,FALSE),"")</f>
        <v>0</v>
      </c>
      <c r="G433" s="1">
        <f>COUNTA('16674'!$H$433:'16674'!$K$433)</f>
        <v>0</v>
      </c>
      <c r="H433" s="8"/>
      <c r="I433" s="8"/>
      <c r="J433" s="8"/>
      <c r="K433" s="8"/>
      <c r="L433" s="9">
        <f>IF('16674'!$G$433&lt;&gt;0,'16674'!$M$433/'16674'!$G$433,"")</f>
        <v>0</v>
      </c>
      <c r="M433" s="1">
        <f>SUM('16674'!$H$433:'16674'!$K$433)</f>
        <v>0</v>
      </c>
      <c r="N433" s="7"/>
      <c r="O433" s="7"/>
      <c r="P433" s="1">
        <f>SUM('16674'!$M$433:'16674'!$O$433)+'16674'!$AF$433</f>
        <v>0</v>
      </c>
      <c r="Q433" s="1">
        <f>SUM('16674'!$P$430:'16674'!$P$434)</f>
        <v>0</v>
      </c>
      <c r="R433" s="1">
        <v>85</v>
      </c>
      <c r="T433" s="7"/>
      <c r="U433" s="7"/>
      <c r="V433" s="7"/>
      <c r="AF433" s="1">
        <f>'16674'!$G$433*IF(E433&lt;&gt;"",'16674'!$F$433,0)</f>
        <v>0</v>
      </c>
    </row>
    <row r="434" spans="2:32" ht="12.75">
      <c r="B434" s="7"/>
      <c r="C434" s="1">
        <f>IF(B434&lt;&gt;"",VLOOKUP(B434,iscritti_16674!$A$2:$G$17,4,FALSE),"")</f>
        <v>0</v>
      </c>
      <c r="D434" s="1">
        <f>IF(B434&lt;&gt;"",VLOOKUP(B434,iscritti_16674!$A$2:$G$17,2,FALSE),"")</f>
        <v>0</v>
      </c>
      <c r="E434" s="1">
        <f>IF(B434&lt;&gt;"",VLOOKUP(B434,iscritti_16674!$A$2:$G$17,3,FALSE),"")</f>
        <v>0</v>
      </c>
      <c r="F434" s="1">
        <f>IF(E434&lt;&gt;"",VLOOKUP(E434,'16674'!$AG$3:'16674'!$AH$12,2,FALSE),"")</f>
        <v>0</v>
      </c>
      <c r="G434" s="1">
        <f>COUNTA('16674'!$H$434:'16674'!$K$434)</f>
        <v>0</v>
      </c>
      <c r="H434" s="8"/>
      <c r="I434" s="8"/>
      <c r="J434" s="8"/>
      <c r="K434" s="8"/>
      <c r="L434" s="9">
        <f>IF('16674'!$G$434&lt;&gt;0,'16674'!$M$434/'16674'!$G$434,"")</f>
        <v>0</v>
      </c>
      <c r="M434" s="1">
        <f>SUM('16674'!$H$434:'16674'!$K$434)</f>
        <v>0</v>
      </c>
      <c r="N434" s="7"/>
      <c r="O434" s="7"/>
      <c r="P434" s="1">
        <f>SUM('16674'!$M$434:'16674'!$O$434)+'16674'!$AF$434</f>
        <v>0</v>
      </c>
      <c r="Q434" s="1">
        <f>SUM('16674'!$P$430:'16674'!$P$434)</f>
        <v>0</v>
      </c>
      <c r="R434" s="1">
        <v>85</v>
      </c>
      <c r="T434" s="7"/>
      <c r="U434" s="7"/>
      <c r="V434" s="7"/>
      <c r="AF434" s="1">
        <f>'16674'!$G$434*IF(E434&lt;&gt;"",'16674'!$F$434,0)</f>
        <v>0</v>
      </c>
    </row>
    <row r="435" spans="1:32" ht="12.75">
      <c r="A435" s="1">
        <v>86</v>
      </c>
      <c r="B435" s="7"/>
      <c r="C435" s="1">
        <f>IF(B435&lt;&gt;"",VLOOKUP(B435,iscritti_16674!$A$2:$G$17,4,FALSE),"")</f>
        <v>0</v>
      </c>
      <c r="D435" s="1">
        <f>IF(B435&lt;&gt;"",VLOOKUP(B435,iscritti_16674!$A$2:$G$17,2,FALSE),"")</f>
        <v>0</v>
      </c>
      <c r="E435" s="1">
        <f>IF(B435&lt;&gt;"",VLOOKUP(B435,iscritti_16674!$A$2:$G$17,3,FALSE),"")</f>
        <v>0</v>
      </c>
      <c r="F435" s="1">
        <f>IF(E435&lt;&gt;"",VLOOKUP(E435,'16674'!$AG$3:'16674'!$AH$12,2,FALSE),"")</f>
        <v>0</v>
      </c>
      <c r="G435" s="1">
        <f>COUNTA('16674'!$H$435:'16674'!$K$435)</f>
        <v>0</v>
      </c>
      <c r="H435" s="8"/>
      <c r="I435" s="8"/>
      <c r="J435" s="8"/>
      <c r="K435" s="8"/>
      <c r="L435" s="9">
        <f>IF('16674'!$G$435&lt;&gt;0,'16674'!$M$435/'16674'!$G$435,"")</f>
        <v>0</v>
      </c>
      <c r="M435" s="1">
        <f>SUM('16674'!$H$435:'16674'!$K$435)</f>
        <v>0</v>
      </c>
      <c r="N435" s="7"/>
      <c r="O435" s="7"/>
      <c r="P435" s="1">
        <f>SUM('16674'!$M$435:'16674'!$O$435)+'16674'!$AF$435</f>
        <v>0</v>
      </c>
      <c r="Q435" s="1">
        <f>SUM('16674'!$P$435:'16674'!$P$439)</f>
        <v>0</v>
      </c>
      <c r="R435" s="1">
        <v>86</v>
      </c>
      <c r="S435" s="1">
        <f>SUM('16674'!$P$435:'16674'!$P$439)</f>
        <v>0</v>
      </c>
      <c r="T435" s="7"/>
      <c r="U435" s="7"/>
      <c r="V435" s="7"/>
      <c r="AF435" s="1">
        <f>'16674'!$G$435*IF(E435&lt;&gt;"",'16674'!$F$435,0)</f>
        <v>0</v>
      </c>
    </row>
    <row r="436" spans="2:32" ht="12.75">
      <c r="B436" s="7"/>
      <c r="C436" s="1">
        <f>IF(B436&lt;&gt;"",VLOOKUP(B436,iscritti_16674!$A$2:$G$17,4,FALSE),"")</f>
        <v>0</v>
      </c>
      <c r="D436" s="1">
        <f>IF(B436&lt;&gt;"",VLOOKUP(B436,iscritti_16674!$A$2:$G$17,2,FALSE),"")</f>
        <v>0</v>
      </c>
      <c r="E436" s="1">
        <f>IF(B436&lt;&gt;"",VLOOKUP(B436,iscritti_16674!$A$2:$G$17,3,FALSE),"")</f>
        <v>0</v>
      </c>
      <c r="F436" s="1">
        <f>IF(E436&lt;&gt;"",VLOOKUP(E436,'16674'!$AG$3:'16674'!$AH$12,2,FALSE),"")</f>
        <v>0</v>
      </c>
      <c r="G436" s="1">
        <f>COUNTA('16674'!$H$436:'16674'!$K$436)</f>
        <v>0</v>
      </c>
      <c r="H436" s="8"/>
      <c r="I436" s="8"/>
      <c r="J436" s="8"/>
      <c r="K436" s="8"/>
      <c r="L436" s="9">
        <f>IF('16674'!$G$436&lt;&gt;0,'16674'!$M$436/'16674'!$G$436,"")</f>
        <v>0</v>
      </c>
      <c r="M436" s="1">
        <f>SUM('16674'!$H$436:'16674'!$K$436)</f>
        <v>0</v>
      </c>
      <c r="N436" s="7"/>
      <c r="O436" s="7"/>
      <c r="P436" s="1">
        <f>SUM('16674'!$M$436:'16674'!$O$436)+'16674'!$AF$436</f>
        <v>0</v>
      </c>
      <c r="Q436" s="1">
        <f>SUM('16674'!$P$435:'16674'!$P$439)</f>
        <v>0</v>
      </c>
      <c r="R436" s="1">
        <v>86</v>
      </c>
      <c r="T436" s="7"/>
      <c r="U436" s="7"/>
      <c r="V436" s="7"/>
      <c r="AF436" s="1">
        <f>'16674'!$G$436*IF(E436&lt;&gt;"",'16674'!$F$436,0)</f>
        <v>0</v>
      </c>
    </row>
    <row r="437" spans="2:32" ht="12.75">
      <c r="B437" s="7"/>
      <c r="C437" s="1">
        <f>IF(B437&lt;&gt;"",VLOOKUP(B437,iscritti_16674!$A$2:$G$17,4,FALSE),"")</f>
        <v>0</v>
      </c>
      <c r="D437" s="1">
        <f>IF(B437&lt;&gt;"",VLOOKUP(B437,iscritti_16674!$A$2:$G$17,2,FALSE),"")</f>
        <v>0</v>
      </c>
      <c r="E437" s="1">
        <f>IF(B437&lt;&gt;"",VLOOKUP(B437,iscritti_16674!$A$2:$G$17,3,FALSE),"")</f>
        <v>0</v>
      </c>
      <c r="F437" s="1">
        <f>IF(E437&lt;&gt;"",VLOOKUP(E437,'16674'!$AG$3:'16674'!$AH$12,2,FALSE),"")</f>
        <v>0</v>
      </c>
      <c r="G437" s="1">
        <f>COUNTA('16674'!$H$437:'16674'!$K$437)</f>
        <v>0</v>
      </c>
      <c r="H437" s="8"/>
      <c r="I437" s="8"/>
      <c r="J437" s="8"/>
      <c r="K437" s="8"/>
      <c r="L437" s="9">
        <f>IF('16674'!$G$437&lt;&gt;0,'16674'!$M$437/'16674'!$G$437,"")</f>
        <v>0</v>
      </c>
      <c r="M437" s="1">
        <f>SUM('16674'!$H$437:'16674'!$K$437)</f>
        <v>0</v>
      </c>
      <c r="N437" s="7"/>
      <c r="O437" s="7"/>
      <c r="P437" s="1">
        <f>SUM('16674'!$M$437:'16674'!$O$437)+'16674'!$AF$437</f>
        <v>0</v>
      </c>
      <c r="Q437" s="1">
        <f>SUM('16674'!$P$435:'16674'!$P$439)</f>
        <v>0</v>
      </c>
      <c r="R437" s="1">
        <v>86</v>
      </c>
      <c r="T437" s="7"/>
      <c r="U437" s="7"/>
      <c r="V437" s="7"/>
      <c r="AF437" s="1">
        <f>'16674'!$G$437*IF(E437&lt;&gt;"",'16674'!$F$437,0)</f>
        <v>0</v>
      </c>
    </row>
    <row r="438" spans="2:32" ht="12.75">
      <c r="B438" s="7"/>
      <c r="C438" s="1">
        <f>IF(B438&lt;&gt;"",VLOOKUP(B438,iscritti_16674!$A$2:$G$17,4,FALSE),"")</f>
        <v>0</v>
      </c>
      <c r="D438" s="1">
        <f>IF(B438&lt;&gt;"",VLOOKUP(B438,iscritti_16674!$A$2:$G$17,2,FALSE),"")</f>
        <v>0</v>
      </c>
      <c r="E438" s="1">
        <f>IF(B438&lt;&gt;"",VLOOKUP(B438,iscritti_16674!$A$2:$G$17,3,FALSE),"")</f>
        <v>0</v>
      </c>
      <c r="F438" s="1">
        <f>IF(E438&lt;&gt;"",VLOOKUP(E438,'16674'!$AG$3:'16674'!$AH$12,2,FALSE),"")</f>
        <v>0</v>
      </c>
      <c r="G438" s="1">
        <f>COUNTA('16674'!$H$438:'16674'!$K$438)</f>
        <v>0</v>
      </c>
      <c r="H438" s="8"/>
      <c r="I438" s="8"/>
      <c r="J438" s="8"/>
      <c r="K438" s="8"/>
      <c r="L438" s="9">
        <f>IF('16674'!$G$438&lt;&gt;0,'16674'!$M$438/'16674'!$G$438,"")</f>
        <v>0</v>
      </c>
      <c r="M438" s="1">
        <f>SUM('16674'!$H$438:'16674'!$K$438)</f>
        <v>0</v>
      </c>
      <c r="N438" s="7"/>
      <c r="O438" s="7"/>
      <c r="P438" s="1">
        <f>SUM('16674'!$M$438:'16674'!$O$438)+'16674'!$AF$438</f>
        <v>0</v>
      </c>
      <c r="Q438" s="1">
        <f>SUM('16674'!$P$435:'16674'!$P$439)</f>
        <v>0</v>
      </c>
      <c r="R438" s="1">
        <v>86</v>
      </c>
      <c r="T438" s="7"/>
      <c r="U438" s="7"/>
      <c r="V438" s="7"/>
      <c r="AF438" s="1">
        <f>'16674'!$G$438*IF(E438&lt;&gt;"",'16674'!$F$438,0)</f>
        <v>0</v>
      </c>
    </row>
    <row r="439" spans="2:32" ht="12.75">
      <c r="B439" s="7"/>
      <c r="C439" s="1">
        <f>IF(B439&lt;&gt;"",VLOOKUP(B439,iscritti_16674!$A$2:$G$17,4,FALSE),"")</f>
        <v>0</v>
      </c>
      <c r="D439" s="1">
        <f>IF(B439&lt;&gt;"",VLOOKUP(B439,iscritti_16674!$A$2:$G$17,2,FALSE),"")</f>
        <v>0</v>
      </c>
      <c r="E439" s="1">
        <f>IF(B439&lt;&gt;"",VLOOKUP(B439,iscritti_16674!$A$2:$G$17,3,FALSE),"")</f>
        <v>0</v>
      </c>
      <c r="F439" s="1">
        <f>IF(E439&lt;&gt;"",VLOOKUP(E439,'16674'!$AG$3:'16674'!$AH$12,2,FALSE),"")</f>
        <v>0</v>
      </c>
      <c r="G439" s="1">
        <f>COUNTA('16674'!$H$439:'16674'!$K$439)</f>
        <v>0</v>
      </c>
      <c r="H439" s="8"/>
      <c r="I439" s="8"/>
      <c r="J439" s="8"/>
      <c r="K439" s="8"/>
      <c r="L439" s="9">
        <f>IF('16674'!$G$439&lt;&gt;0,'16674'!$M$439/'16674'!$G$439,"")</f>
        <v>0</v>
      </c>
      <c r="M439" s="1">
        <f>SUM('16674'!$H$439:'16674'!$K$439)</f>
        <v>0</v>
      </c>
      <c r="N439" s="7"/>
      <c r="O439" s="7"/>
      <c r="P439" s="1">
        <f>SUM('16674'!$M$439:'16674'!$O$439)+'16674'!$AF$439</f>
        <v>0</v>
      </c>
      <c r="Q439" s="1">
        <f>SUM('16674'!$P$435:'16674'!$P$439)</f>
        <v>0</v>
      </c>
      <c r="R439" s="1">
        <v>86</v>
      </c>
      <c r="T439" s="7"/>
      <c r="U439" s="7"/>
      <c r="V439" s="7"/>
      <c r="AF439" s="1">
        <f>'16674'!$G$439*IF(E439&lt;&gt;"",'16674'!$F$439,0)</f>
        <v>0</v>
      </c>
    </row>
    <row r="440" spans="1:32" ht="12.75">
      <c r="A440" s="1">
        <v>87</v>
      </c>
      <c r="B440" s="7"/>
      <c r="C440" s="1">
        <f>IF(B440&lt;&gt;"",VLOOKUP(B440,iscritti_16674!$A$2:$G$17,4,FALSE),"")</f>
        <v>0</v>
      </c>
      <c r="D440" s="1">
        <f>IF(B440&lt;&gt;"",VLOOKUP(B440,iscritti_16674!$A$2:$G$17,2,FALSE),"")</f>
        <v>0</v>
      </c>
      <c r="E440" s="1">
        <f>IF(B440&lt;&gt;"",VLOOKUP(B440,iscritti_16674!$A$2:$G$17,3,FALSE),"")</f>
        <v>0</v>
      </c>
      <c r="F440" s="1">
        <f>IF(E440&lt;&gt;"",VLOOKUP(E440,'16674'!$AG$3:'16674'!$AH$12,2,FALSE),"")</f>
        <v>0</v>
      </c>
      <c r="G440" s="1">
        <f>COUNTA('16674'!$H$440:'16674'!$K$440)</f>
        <v>0</v>
      </c>
      <c r="H440" s="8"/>
      <c r="I440" s="8"/>
      <c r="J440" s="8"/>
      <c r="K440" s="8"/>
      <c r="L440" s="9">
        <f>IF('16674'!$G$440&lt;&gt;0,'16674'!$M$440/'16674'!$G$440,"")</f>
        <v>0</v>
      </c>
      <c r="M440" s="1">
        <f>SUM('16674'!$H$440:'16674'!$K$440)</f>
        <v>0</v>
      </c>
      <c r="N440" s="7"/>
      <c r="O440" s="7"/>
      <c r="P440" s="1">
        <f>SUM('16674'!$M$440:'16674'!$O$440)+'16674'!$AF$440</f>
        <v>0</v>
      </c>
      <c r="Q440" s="1">
        <f>SUM('16674'!$P$440:'16674'!$P$444)</f>
        <v>0</v>
      </c>
      <c r="R440" s="1">
        <v>87</v>
      </c>
      <c r="S440" s="1">
        <f>SUM('16674'!$P$440:'16674'!$P$444)</f>
        <v>0</v>
      </c>
      <c r="T440" s="7"/>
      <c r="U440" s="7"/>
      <c r="V440" s="7"/>
      <c r="AF440" s="1">
        <f>'16674'!$G$440*IF(E440&lt;&gt;"",'16674'!$F$440,0)</f>
        <v>0</v>
      </c>
    </row>
    <row r="441" spans="2:32" ht="12.75">
      <c r="B441" s="7"/>
      <c r="C441" s="1">
        <f>IF(B441&lt;&gt;"",VLOOKUP(B441,iscritti_16674!$A$2:$G$17,4,FALSE),"")</f>
        <v>0</v>
      </c>
      <c r="D441" s="1">
        <f>IF(B441&lt;&gt;"",VLOOKUP(B441,iscritti_16674!$A$2:$G$17,2,FALSE),"")</f>
        <v>0</v>
      </c>
      <c r="E441" s="1">
        <f>IF(B441&lt;&gt;"",VLOOKUP(B441,iscritti_16674!$A$2:$G$17,3,FALSE),"")</f>
        <v>0</v>
      </c>
      <c r="F441" s="1">
        <f>IF(E441&lt;&gt;"",VLOOKUP(E441,'16674'!$AG$3:'16674'!$AH$12,2,FALSE),"")</f>
        <v>0</v>
      </c>
      <c r="G441" s="1">
        <f>COUNTA('16674'!$H$441:'16674'!$K$441)</f>
        <v>0</v>
      </c>
      <c r="H441" s="8"/>
      <c r="I441" s="8"/>
      <c r="J441" s="8"/>
      <c r="K441" s="8"/>
      <c r="L441" s="9">
        <f>IF('16674'!$G$441&lt;&gt;0,'16674'!$M$441/'16674'!$G$441,"")</f>
        <v>0</v>
      </c>
      <c r="M441" s="1">
        <f>SUM('16674'!$H$441:'16674'!$K$441)</f>
        <v>0</v>
      </c>
      <c r="N441" s="7"/>
      <c r="O441" s="7"/>
      <c r="P441" s="1">
        <f>SUM('16674'!$M$441:'16674'!$O$441)+'16674'!$AF$441</f>
        <v>0</v>
      </c>
      <c r="Q441" s="1">
        <f>SUM('16674'!$P$440:'16674'!$P$444)</f>
        <v>0</v>
      </c>
      <c r="R441" s="1">
        <v>87</v>
      </c>
      <c r="T441" s="7"/>
      <c r="U441" s="7"/>
      <c r="V441" s="7"/>
      <c r="AF441" s="1">
        <f>'16674'!$G$441*IF(E441&lt;&gt;"",'16674'!$F$441,0)</f>
        <v>0</v>
      </c>
    </row>
    <row r="442" spans="2:32" ht="12.75">
      <c r="B442" s="7"/>
      <c r="C442" s="1">
        <f>IF(B442&lt;&gt;"",VLOOKUP(B442,iscritti_16674!$A$2:$G$17,4,FALSE),"")</f>
        <v>0</v>
      </c>
      <c r="D442" s="1">
        <f>IF(B442&lt;&gt;"",VLOOKUP(B442,iscritti_16674!$A$2:$G$17,2,FALSE),"")</f>
        <v>0</v>
      </c>
      <c r="E442" s="1">
        <f>IF(B442&lt;&gt;"",VLOOKUP(B442,iscritti_16674!$A$2:$G$17,3,FALSE),"")</f>
        <v>0</v>
      </c>
      <c r="F442" s="1">
        <f>IF(E442&lt;&gt;"",VLOOKUP(E442,'16674'!$AG$3:'16674'!$AH$12,2,FALSE),"")</f>
        <v>0</v>
      </c>
      <c r="G442" s="1">
        <f>COUNTA('16674'!$H$442:'16674'!$K$442)</f>
        <v>0</v>
      </c>
      <c r="H442" s="8"/>
      <c r="I442" s="8"/>
      <c r="J442" s="8"/>
      <c r="K442" s="8"/>
      <c r="L442" s="9">
        <f>IF('16674'!$G$442&lt;&gt;0,'16674'!$M$442/'16674'!$G$442,"")</f>
        <v>0</v>
      </c>
      <c r="M442" s="1">
        <f>SUM('16674'!$H$442:'16674'!$K$442)</f>
        <v>0</v>
      </c>
      <c r="N442" s="7"/>
      <c r="O442" s="7"/>
      <c r="P442" s="1">
        <f>SUM('16674'!$M$442:'16674'!$O$442)+'16674'!$AF$442</f>
        <v>0</v>
      </c>
      <c r="Q442" s="1">
        <f>SUM('16674'!$P$440:'16674'!$P$444)</f>
        <v>0</v>
      </c>
      <c r="R442" s="1">
        <v>87</v>
      </c>
      <c r="T442" s="7"/>
      <c r="U442" s="7"/>
      <c r="V442" s="7"/>
      <c r="AF442" s="1">
        <f>'16674'!$G$442*IF(E442&lt;&gt;"",'16674'!$F$442,0)</f>
        <v>0</v>
      </c>
    </row>
    <row r="443" spans="2:32" ht="12.75">
      <c r="B443" s="7"/>
      <c r="C443" s="1">
        <f>IF(B443&lt;&gt;"",VLOOKUP(B443,iscritti_16674!$A$2:$G$17,4,FALSE),"")</f>
        <v>0</v>
      </c>
      <c r="D443" s="1">
        <f>IF(B443&lt;&gt;"",VLOOKUP(B443,iscritti_16674!$A$2:$G$17,2,FALSE),"")</f>
        <v>0</v>
      </c>
      <c r="E443" s="1">
        <f>IF(B443&lt;&gt;"",VLOOKUP(B443,iscritti_16674!$A$2:$G$17,3,FALSE),"")</f>
        <v>0</v>
      </c>
      <c r="F443" s="1">
        <f>IF(E443&lt;&gt;"",VLOOKUP(E443,'16674'!$AG$3:'16674'!$AH$12,2,FALSE),"")</f>
        <v>0</v>
      </c>
      <c r="G443" s="1">
        <f>COUNTA('16674'!$H$443:'16674'!$K$443)</f>
        <v>0</v>
      </c>
      <c r="H443" s="8"/>
      <c r="I443" s="8"/>
      <c r="J443" s="8"/>
      <c r="K443" s="8"/>
      <c r="L443" s="9">
        <f>IF('16674'!$G$443&lt;&gt;0,'16674'!$M$443/'16674'!$G$443,"")</f>
        <v>0</v>
      </c>
      <c r="M443" s="1">
        <f>SUM('16674'!$H$443:'16674'!$K$443)</f>
        <v>0</v>
      </c>
      <c r="N443" s="7"/>
      <c r="O443" s="7"/>
      <c r="P443" s="1">
        <f>SUM('16674'!$M$443:'16674'!$O$443)+'16674'!$AF$443</f>
        <v>0</v>
      </c>
      <c r="Q443" s="1">
        <f>SUM('16674'!$P$440:'16674'!$P$444)</f>
        <v>0</v>
      </c>
      <c r="R443" s="1">
        <v>87</v>
      </c>
      <c r="T443" s="7"/>
      <c r="U443" s="7"/>
      <c r="V443" s="7"/>
      <c r="AF443" s="1">
        <f>'16674'!$G$443*IF(E443&lt;&gt;"",'16674'!$F$443,0)</f>
        <v>0</v>
      </c>
    </row>
    <row r="444" spans="2:32" ht="12.75">
      <c r="B444" s="7"/>
      <c r="C444" s="1">
        <f>IF(B444&lt;&gt;"",VLOOKUP(B444,iscritti_16674!$A$2:$G$17,4,FALSE),"")</f>
        <v>0</v>
      </c>
      <c r="D444" s="1">
        <f>IF(B444&lt;&gt;"",VLOOKUP(B444,iscritti_16674!$A$2:$G$17,2,FALSE),"")</f>
        <v>0</v>
      </c>
      <c r="E444" s="1">
        <f>IF(B444&lt;&gt;"",VLOOKUP(B444,iscritti_16674!$A$2:$G$17,3,FALSE),"")</f>
        <v>0</v>
      </c>
      <c r="F444" s="1">
        <f>IF(E444&lt;&gt;"",VLOOKUP(E444,'16674'!$AG$3:'16674'!$AH$12,2,FALSE),"")</f>
        <v>0</v>
      </c>
      <c r="G444" s="1">
        <f>COUNTA('16674'!$H$444:'16674'!$K$444)</f>
        <v>0</v>
      </c>
      <c r="H444" s="8"/>
      <c r="I444" s="8"/>
      <c r="J444" s="8"/>
      <c r="K444" s="8"/>
      <c r="L444" s="9">
        <f>IF('16674'!$G$444&lt;&gt;0,'16674'!$M$444/'16674'!$G$444,"")</f>
        <v>0</v>
      </c>
      <c r="M444" s="1">
        <f>SUM('16674'!$H$444:'16674'!$K$444)</f>
        <v>0</v>
      </c>
      <c r="N444" s="7"/>
      <c r="O444" s="7"/>
      <c r="P444" s="1">
        <f>SUM('16674'!$M$444:'16674'!$O$444)+'16674'!$AF$444</f>
        <v>0</v>
      </c>
      <c r="Q444" s="1">
        <f>SUM('16674'!$P$440:'16674'!$P$444)</f>
        <v>0</v>
      </c>
      <c r="R444" s="1">
        <v>87</v>
      </c>
      <c r="T444" s="7"/>
      <c r="U444" s="7"/>
      <c r="V444" s="7"/>
      <c r="AF444" s="1">
        <f>'16674'!$G$444*IF(E444&lt;&gt;"",'16674'!$F$444,0)</f>
        <v>0</v>
      </c>
    </row>
    <row r="445" spans="1:32" ht="12.75">
      <c r="A445" s="1">
        <v>88</v>
      </c>
      <c r="B445" s="7"/>
      <c r="C445" s="1">
        <f>IF(B445&lt;&gt;"",VLOOKUP(B445,iscritti_16674!$A$2:$G$17,4,FALSE),"")</f>
        <v>0</v>
      </c>
      <c r="D445" s="1">
        <f>IF(B445&lt;&gt;"",VLOOKUP(B445,iscritti_16674!$A$2:$G$17,2,FALSE),"")</f>
        <v>0</v>
      </c>
      <c r="E445" s="1">
        <f>IF(B445&lt;&gt;"",VLOOKUP(B445,iscritti_16674!$A$2:$G$17,3,FALSE),"")</f>
        <v>0</v>
      </c>
      <c r="F445" s="1">
        <f>IF(E445&lt;&gt;"",VLOOKUP(E445,'16674'!$AG$3:'16674'!$AH$12,2,FALSE),"")</f>
        <v>0</v>
      </c>
      <c r="G445" s="1">
        <f>COUNTA('16674'!$H$445:'16674'!$K$445)</f>
        <v>0</v>
      </c>
      <c r="H445" s="8"/>
      <c r="I445" s="8"/>
      <c r="J445" s="8"/>
      <c r="K445" s="8"/>
      <c r="L445" s="9">
        <f>IF('16674'!$G$445&lt;&gt;0,'16674'!$M$445/'16674'!$G$445,"")</f>
        <v>0</v>
      </c>
      <c r="M445" s="1">
        <f>SUM('16674'!$H$445:'16674'!$K$445)</f>
        <v>0</v>
      </c>
      <c r="N445" s="7"/>
      <c r="O445" s="7"/>
      <c r="P445" s="1">
        <f>SUM('16674'!$M$445:'16674'!$O$445)+'16674'!$AF$445</f>
        <v>0</v>
      </c>
      <c r="Q445" s="1">
        <f>SUM('16674'!$P$445:'16674'!$P$449)</f>
        <v>0</v>
      </c>
      <c r="R445" s="1">
        <v>88</v>
      </c>
      <c r="S445" s="1">
        <f>SUM('16674'!$P$445:'16674'!$P$449)</f>
        <v>0</v>
      </c>
      <c r="T445" s="7"/>
      <c r="U445" s="7"/>
      <c r="V445" s="7"/>
      <c r="AF445" s="1">
        <f>'16674'!$G$445*IF(E445&lt;&gt;"",'16674'!$F$445,0)</f>
        <v>0</v>
      </c>
    </row>
    <row r="446" spans="2:32" ht="12.75">
      <c r="B446" s="7"/>
      <c r="C446" s="1">
        <f>IF(B446&lt;&gt;"",VLOOKUP(B446,iscritti_16674!$A$2:$G$17,4,FALSE),"")</f>
        <v>0</v>
      </c>
      <c r="D446" s="1">
        <f>IF(B446&lt;&gt;"",VLOOKUP(B446,iscritti_16674!$A$2:$G$17,2,FALSE),"")</f>
        <v>0</v>
      </c>
      <c r="E446" s="1">
        <f>IF(B446&lt;&gt;"",VLOOKUP(B446,iscritti_16674!$A$2:$G$17,3,FALSE),"")</f>
        <v>0</v>
      </c>
      <c r="F446" s="1">
        <f>IF(E446&lt;&gt;"",VLOOKUP(E446,'16674'!$AG$3:'16674'!$AH$12,2,FALSE),"")</f>
        <v>0</v>
      </c>
      <c r="G446" s="1">
        <f>COUNTA('16674'!$H$446:'16674'!$K$446)</f>
        <v>0</v>
      </c>
      <c r="H446" s="8"/>
      <c r="I446" s="8"/>
      <c r="J446" s="8"/>
      <c r="K446" s="8"/>
      <c r="L446" s="9">
        <f>IF('16674'!$G$446&lt;&gt;0,'16674'!$M$446/'16674'!$G$446,"")</f>
        <v>0</v>
      </c>
      <c r="M446" s="1">
        <f>SUM('16674'!$H$446:'16674'!$K$446)</f>
        <v>0</v>
      </c>
      <c r="N446" s="7"/>
      <c r="O446" s="7"/>
      <c r="P446" s="1">
        <f>SUM('16674'!$M$446:'16674'!$O$446)+'16674'!$AF$446</f>
        <v>0</v>
      </c>
      <c r="Q446" s="1">
        <f>SUM('16674'!$P$445:'16674'!$P$449)</f>
        <v>0</v>
      </c>
      <c r="R446" s="1">
        <v>88</v>
      </c>
      <c r="T446" s="7"/>
      <c r="U446" s="7"/>
      <c r="V446" s="7"/>
      <c r="AF446" s="1">
        <f>'16674'!$G$446*IF(E446&lt;&gt;"",'16674'!$F$446,0)</f>
        <v>0</v>
      </c>
    </row>
    <row r="447" spans="2:32" ht="12.75">
      <c r="B447" s="7"/>
      <c r="C447" s="1">
        <f>IF(B447&lt;&gt;"",VLOOKUP(B447,iscritti_16674!$A$2:$G$17,4,FALSE),"")</f>
        <v>0</v>
      </c>
      <c r="D447" s="1">
        <f>IF(B447&lt;&gt;"",VLOOKUP(B447,iscritti_16674!$A$2:$G$17,2,FALSE),"")</f>
        <v>0</v>
      </c>
      <c r="E447" s="1">
        <f>IF(B447&lt;&gt;"",VLOOKUP(B447,iscritti_16674!$A$2:$G$17,3,FALSE),"")</f>
        <v>0</v>
      </c>
      <c r="F447" s="1">
        <f>IF(E447&lt;&gt;"",VLOOKUP(E447,'16674'!$AG$3:'16674'!$AH$12,2,FALSE),"")</f>
        <v>0</v>
      </c>
      <c r="G447" s="1">
        <f>COUNTA('16674'!$H$447:'16674'!$K$447)</f>
        <v>0</v>
      </c>
      <c r="H447" s="8"/>
      <c r="I447" s="8"/>
      <c r="J447" s="8"/>
      <c r="K447" s="8"/>
      <c r="L447" s="9">
        <f>IF('16674'!$G$447&lt;&gt;0,'16674'!$M$447/'16674'!$G$447,"")</f>
        <v>0</v>
      </c>
      <c r="M447" s="1">
        <f>SUM('16674'!$H$447:'16674'!$K$447)</f>
        <v>0</v>
      </c>
      <c r="N447" s="7"/>
      <c r="O447" s="7"/>
      <c r="P447" s="1">
        <f>SUM('16674'!$M$447:'16674'!$O$447)+'16674'!$AF$447</f>
        <v>0</v>
      </c>
      <c r="Q447" s="1">
        <f>SUM('16674'!$P$445:'16674'!$P$449)</f>
        <v>0</v>
      </c>
      <c r="R447" s="1">
        <v>88</v>
      </c>
      <c r="T447" s="7"/>
      <c r="U447" s="7"/>
      <c r="V447" s="7"/>
      <c r="AF447" s="1">
        <f>'16674'!$G$447*IF(E447&lt;&gt;"",'16674'!$F$447,0)</f>
        <v>0</v>
      </c>
    </row>
    <row r="448" spans="2:32" ht="12.75">
      <c r="B448" s="7"/>
      <c r="C448" s="1">
        <f>IF(B448&lt;&gt;"",VLOOKUP(B448,iscritti_16674!$A$2:$G$17,4,FALSE),"")</f>
        <v>0</v>
      </c>
      <c r="D448" s="1">
        <f>IF(B448&lt;&gt;"",VLOOKUP(B448,iscritti_16674!$A$2:$G$17,2,FALSE),"")</f>
        <v>0</v>
      </c>
      <c r="E448" s="1">
        <f>IF(B448&lt;&gt;"",VLOOKUP(B448,iscritti_16674!$A$2:$G$17,3,FALSE),"")</f>
        <v>0</v>
      </c>
      <c r="F448" s="1">
        <f>IF(E448&lt;&gt;"",VLOOKUP(E448,'16674'!$AG$3:'16674'!$AH$12,2,FALSE),"")</f>
        <v>0</v>
      </c>
      <c r="G448" s="1">
        <f>COUNTA('16674'!$H$448:'16674'!$K$448)</f>
        <v>0</v>
      </c>
      <c r="H448" s="8"/>
      <c r="I448" s="8"/>
      <c r="J448" s="8"/>
      <c r="K448" s="8"/>
      <c r="L448" s="9">
        <f>IF('16674'!$G$448&lt;&gt;0,'16674'!$M$448/'16674'!$G$448,"")</f>
        <v>0</v>
      </c>
      <c r="M448" s="1">
        <f>SUM('16674'!$H$448:'16674'!$K$448)</f>
        <v>0</v>
      </c>
      <c r="N448" s="7"/>
      <c r="O448" s="7"/>
      <c r="P448" s="1">
        <f>SUM('16674'!$M$448:'16674'!$O$448)+'16674'!$AF$448</f>
        <v>0</v>
      </c>
      <c r="Q448" s="1">
        <f>SUM('16674'!$P$445:'16674'!$P$449)</f>
        <v>0</v>
      </c>
      <c r="R448" s="1">
        <v>88</v>
      </c>
      <c r="T448" s="7"/>
      <c r="U448" s="7"/>
      <c r="V448" s="7"/>
      <c r="AF448" s="1">
        <f>'16674'!$G$448*IF(E448&lt;&gt;"",'16674'!$F$448,0)</f>
        <v>0</v>
      </c>
    </row>
    <row r="449" spans="2:32" ht="12.75">
      <c r="B449" s="7"/>
      <c r="C449" s="1">
        <f>IF(B449&lt;&gt;"",VLOOKUP(B449,iscritti_16674!$A$2:$G$17,4,FALSE),"")</f>
        <v>0</v>
      </c>
      <c r="D449" s="1">
        <f>IF(B449&lt;&gt;"",VLOOKUP(B449,iscritti_16674!$A$2:$G$17,2,FALSE),"")</f>
        <v>0</v>
      </c>
      <c r="E449" s="1">
        <f>IF(B449&lt;&gt;"",VLOOKUP(B449,iscritti_16674!$A$2:$G$17,3,FALSE),"")</f>
        <v>0</v>
      </c>
      <c r="F449" s="1">
        <f>IF(E449&lt;&gt;"",VLOOKUP(E449,'16674'!$AG$3:'16674'!$AH$12,2,FALSE),"")</f>
        <v>0</v>
      </c>
      <c r="G449" s="1">
        <f>COUNTA('16674'!$H$449:'16674'!$K$449)</f>
        <v>0</v>
      </c>
      <c r="H449" s="8"/>
      <c r="I449" s="8"/>
      <c r="J449" s="8"/>
      <c r="K449" s="8"/>
      <c r="L449" s="9">
        <f>IF('16674'!$G$449&lt;&gt;0,'16674'!$M$449/'16674'!$G$449,"")</f>
        <v>0</v>
      </c>
      <c r="M449" s="1">
        <f>SUM('16674'!$H$449:'16674'!$K$449)</f>
        <v>0</v>
      </c>
      <c r="N449" s="7"/>
      <c r="O449" s="7"/>
      <c r="P449" s="1">
        <f>SUM('16674'!$M$449:'16674'!$O$449)+'16674'!$AF$449</f>
        <v>0</v>
      </c>
      <c r="Q449" s="1">
        <f>SUM('16674'!$P$445:'16674'!$P$449)</f>
        <v>0</v>
      </c>
      <c r="R449" s="1">
        <v>88</v>
      </c>
      <c r="T449" s="7"/>
      <c r="U449" s="7"/>
      <c r="V449" s="7"/>
      <c r="AF449" s="1">
        <f>'16674'!$G$449*IF(E449&lt;&gt;"",'16674'!$F$449,0)</f>
        <v>0</v>
      </c>
    </row>
    <row r="450" spans="1:32" ht="12.75">
      <c r="A450" s="1">
        <v>89</v>
      </c>
      <c r="B450" s="7"/>
      <c r="C450" s="1">
        <f>IF(B450&lt;&gt;"",VLOOKUP(B450,iscritti_16674!$A$2:$G$17,4,FALSE),"")</f>
        <v>0</v>
      </c>
      <c r="D450" s="1">
        <f>IF(B450&lt;&gt;"",VLOOKUP(B450,iscritti_16674!$A$2:$G$17,2,FALSE),"")</f>
        <v>0</v>
      </c>
      <c r="E450" s="1">
        <f>IF(B450&lt;&gt;"",VLOOKUP(B450,iscritti_16674!$A$2:$G$17,3,FALSE),"")</f>
        <v>0</v>
      </c>
      <c r="F450" s="1">
        <f>IF(E450&lt;&gt;"",VLOOKUP(E450,'16674'!$AG$3:'16674'!$AH$12,2,FALSE),"")</f>
        <v>0</v>
      </c>
      <c r="G450" s="1">
        <f>COUNTA('16674'!$H$450:'16674'!$K$450)</f>
        <v>0</v>
      </c>
      <c r="H450" s="8"/>
      <c r="I450" s="8"/>
      <c r="J450" s="8"/>
      <c r="K450" s="8"/>
      <c r="L450" s="9">
        <f>IF('16674'!$G$450&lt;&gt;0,'16674'!$M$450/'16674'!$G$450,"")</f>
        <v>0</v>
      </c>
      <c r="M450" s="1">
        <f>SUM('16674'!$H$450:'16674'!$K$450)</f>
        <v>0</v>
      </c>
      <c r="N450" s="7"/>
      <c r="O450" s="7"/>
      <c r="P450" s="1">
        <f>SUM('16674'!$M$450:'16674'!$O$450)+'16674'!$AF$450</f>
        <v>0</v>
      </c>
      <c r="Q450" s="1">
        <f>SUM('16674'!$P$450:'16674'!$P$454)</f>
        <v>0</v>
      </c>
      <c r="R450" s="1">
        <v>89</v>
      </c>
      <c r="S450" s="1">
        <f>SUM('16674'!$P$450:'16674'!$P$454)</f>
        <v>0</v>
      </c>
      <c r="T450" s="7"/>
      <c r="U450" s="7"/>
      <c r="V450" s="7"/>
      <c r="AF450" s="1">
        <f>'16674'!$G$450*IF(E450&lt;&gt;"",'16674'!$F$450,0)</f>
        <v>0</v>
      </c>
    </row>
    <row r="451" spans="2:32" ht="12.75">
      <c r="B451" s="7"/>
      <c r="C451" s="1">
        <f>IF(B451&lt;&gt;"",VLOOKUP(B451,iscritti_16674!$A$2:$G$17,4,FALSE),"")</f>
        <v>0</v>
      </c>
      <c r="D451" s="1">
        <f>IF(B451&lt;&gt;"",VLOOKUP(B451,iscritti_16674!$A$2:$G$17,2,FALSE),"")</f>
        <v>0</v>
      </c>
      <c r="E451" s="1">
        <f>IF(B451&lt;&gt;"",VLOOKUP(B451,iscritti_16674!$A$2:$G$17,3,FALSE),"")</f>
        <v>0</v>
      </c>
      <c r="F451" s="1">
        <f>IF(E451&lt;&gt;"",VLOOKUP(E451,'16674'!$AG$3:'16674'!$AH$12,2,FALSE),"")</f>
        <v>0</v>
      </c>
      <c r="G451" s="1">
        <f>COUNTA('16674'!$H$451:'16674'!$K$451)</f>
        <v>0</v>
      </c>
      <c r="H451" s="8"/>
      <c r="I451" s="8"/>
      <c r="J451" s="8"/>
      <c r="K451" s="8"/>
      <c r="L451" s="9">
        <f>IF('16674'!$G$451&lt;&gt;0,'16674'!$M$451/'16674'!$G$451,"")</f>
        <v>0</v>
      </c>
      <c r="M451" s="1">
        <f>SUM('16674'!$H$451:'16674'!$K$451)</f>
        <v>0</v>
      </c>
      <c r="N451" s="7"/>
      <c r="O451" s="7"/>
      <c r="P451" s="1">
        <f>SUM('16674'!$M$451:'16674'!$O$451)+'16674'!$AF$451</f>
        <v>0</v>
      </c>
      <c r="Q451" s="1">
        <f>SUM('16674'!$P$450:'16674'!$P$454)</f>
        <v>0</v>
      </c>
      <c r="R451" s="1">
        <v>89</v>
      </c>
      <c r="T451" s="7"/>
      <c r="U451" s="7"/>
      <c r="V451" s="7"/>
      <c r="AF451" s="1">
        <f>'16674'!$G$451*IF(E451&lt;&gt;"",'16674'!$F$451,0)</f>
        <v>0</v>
      </c>
    </row>
    <row r="452" spans="2:32" ht="12.75">
      <c r="B452" s="7"/>
      <c r="C452" s="1">
        <f>IF(B452&lt;&gt;"",VLOOKUP(B452,iscritti_16674!$A$2:$G$17,4,FALSE),"")</f>
        <v>0</v>
      </c>
      <c r="D452" s="1">
        <f>IF(B452&lt;&gt;"",VLOOKUP(B452,iscritti_16674!$A$2:$G$17,2,FALSE),"")</f>
        <v>0</v>
      </c>
      <c r="E452" s="1">
        <f>IF(B452&lt;&gt;"",VLOOKUP(B452,iscritti_16674!$A$2:$G$17,3,FALSE),"")</f>
        <v>0</v>
      </c>
      <c r="F452" s="1">
        <f>IF(E452&lt;&gt;"",VLOOKUP(E452,'16674'!$AG$3:'16674'!$AH$12,2,FALSE),"")</f>
        <v>0</v>
      </c>
      <c r="G452" s="1">
        <f>COUNTA('16674'!$H$452:'16674'!$K$452)</f>
        <v>0</v>
      </c>
      <c r="H452" s="8"/>
      <c r="I452" s="8"/>
      <c r="J452" s="8"/>
      <c r="K452" s="8"/>
      <c r="L452" s="9">
        <f>IF('16674'!$G$452&lt;&gt;0,'16674'!$M$452/'16674'!$G$452,"")</f>
        <v>0</v>
      </c>
      <c r="M452" s="1">
        <f>SUM('16674'!$H$452:'16674'!$K$452)</f>
        <v>0</v>
      </c>
      <c r="N452" s="7"/>
      <c r="O452" s="7"/>
      <c r="P452" s="1">
        <f>SUM('16674'!$M$452:'16674'!$O$452)+'16674'!$AF$452</f>
        <v>0</v>
      </c>
      <c r="Q452" s="1">
        <f>SUM('16674'!$P$450:'16674'!$P$454)</f>
        <v>0</v>
      </c>
      <c r="R452" s="1">
        <v>89</v>
      </c>
      <c r="T452" s="7"/>
      <c r="U452" s="7"/>
      <c r="V452" s="7"/>
      <c r="AF452" s="1">
        <f>'16674'!$G$452*IF(E452&lt;&gt;"",'16674'!$F$452,0)</f>
        <v>0</v>
      </c>
    </row>
    <row r="453" spans="2:32" ht="12.75">
      <c r="B453" s="7"/>
      <c r="C453" s="1">
        <f>IF(B453&lt;&gt;"",VLOOKUP(B453,iscritti_16674!$A$2:$G$17,4,FALSE),"")</f>
        <v>0</v>
      </c>
      <c r="D453" s="1">
        <f>IF(B453&lt;&gt;"",VLOOKUP(B453,iscritti_16674!$A$2:$G$17,2,FALSE),"")</f>
        <v>0</v>
      </c>
      <c r="E453" s="1">
        <f>IF(B453&lt;&gt;"",VLOOKUP(B453,iscritti_16674!$A$2:$G$17,3,FALSE),"")</f>
        <v>0</v>
      </c>
      <c r="F453" s="1">
        <f>IF(E453&lt;&gt;"",VLOOKUP(E453,'16674'!$AG$3:'16674'!$AH$12,2,FALSE),"")</f>
        <v>0</v>
      </c>
      <c r="G453" s="1">
        <f>COUNTA('16674'!$H$453:'16674'!$K$453)</f>
        <v>0</v>
      </c>
      <c r="H453" s="8"/>
      <c r="I453" s="8"/>
      <c r="J453" s="8"/>
      <c r="K453" s="8"/>
      <c r="L453" s="9">
        <f>IF('16674'!$G$453&lt;&gt;0,'16674'!$M$453/'16674'!$G$453,"")</f>
        <v>0</v>
      </c>
      <c r="M453" s="1">
        <f>SUM('16674'!$H$453:'16674'!$K$453)</f>
        <v>0</v>
      </c>
      <c r="N453" s="7"/>
      <c r="O453" s="7"/>
      <c r="P453" s="1">
        <f>SUM('16674'!$M$453:'16674'!$O$453)+'16674'!$AF$453</f>
        <v>0</v>
      </c>
      <c r="Q453" s="1">
        <f>SUM('16674'!$P$450:'16674'!$P$454)</f>
        <v>0</v>
      </c>
      <c r="R453" s="1">
        <v>89</v>
      </c>
      <c r="T453" s="7"/>
      <c r="U453" s="7"/>
      <c r="V453" s="7"/>
      <c r="AF453" s="1">
        <f>'16674'!$G$453*IF(E453&lt;&gt;"",'16674'!$F$453,0)</f>
        <v>0</v>
      </c>
    </row>
    <row r="454" spans="2:32" ht="12.75">
      <c r="B454" s="7"/>
      <c r="C454" s="1">
        <f>IF(B454&lt;&gt;"",VLOOKUP(B454,iscritti_16674!$A$2:$G$17,4,FALSE),"")</f>
        <v>0</v>
      </c>
      <c r="D454" s="1">
        <f>IF(B454&lt;&gt;"",VLOOKUP(B454,iscritti_16674!$A$2:$G$17,2,FALSE),"")</f>
        <v>0</v>
      </c>
      <c r="E454" s="1">
        <f>IF(B454&lt;&gt;"",VLOOKUP(B454,iscritti_16674!$A$2:$G$17,3,FALSE),"")</f>
        <v>0</v>
      </c>
      <c r="F454" s="1">
        <f>IF(E454&lt;&gt;"",VLOOKUP(E454,'16674'!$AG$3:'16674'!$AH$12,2,FALSE),"")</f>
        <v>0</v>
      </c>
      <c r="G454" s="1">
        <f>COUNTA('16674'!$H$454:'16674'!$K$454)</f>
        <v>0</v>
      </c>
      <c r="H454" s="8"/>
      <c r="I454" s="8"/>
      <c r="J454" s="8"/>
      <c r="K454" s="8"/>
      <c r="L454" s="9">
        <f>IF('16674'!$G$454&lt;&gt;0,'16674'!$M$454/'16674'!$G$454,"")</f>
        <v>0</v>
      </c>
      <c r="M454" s="1">
        <f>SUM('16674'!$H$454:'16674'!$K$454)</f>
        <v>0</v>
      </c>
      <c r="N454" s="7"/>
      <c r="O454" s="7"/>
      <c r="P454" s="1">
        <f>SUM('16674'!$M$454:'16674'!$O$454)+'16674'!$AF$454</f>
        <v>0</v>
      </c>
      <c r="Q454" s="1">
        <f>SUM('16674'!$P$450:'16674'!$P$454)</f>
        <v>0</v>
      </c>
      <c r="R454" s="1">
        <v>89</v>
      </c>
      <c r="T454" s="7"/>
      <c r="U454" s="7"/>
      <c r="V454" s="7"/>
      <c r="AF454" s="1">
        <f>'16674'!$G$454*IF(E454&lt;&gt;"",'16674'!$F$454,0)</f>
        <v>0</v>
      </c>
    </row>
    <row r="455" spans="1:32" ht="12.75">
      <c r="A455" s="1">
        <v>90</v>
      </c>
      <c r="B455" s="7"/>
      <c r="C455" s="1">
        <f>IF(B455&lt;&gt;"",VLOOKUP(B455,iscritti_16674!$A$2:$G$17,4,FALSE),"")</f>
        <v>0</v>
      </c>
      <c r="D455" s="1">
        <f>IF(B455&lt;&gt;"",VLOOKUP(B455,iscritti_16674!$A$2:$G$17,2,FALSE),"")</f>
        <v>0</v>
      </c>
      <c r="E455" s="1">
        <f>IF(B455&lt;&gt;"",VLOOKUP(B455,iscritti_16674!$A$2:$G$17,3,FALSE),"")</f>
        <v>0</v>
      </c>
      <c r="F455" s="1">
        <f>IF(E455&lt;&gt;"",VLOOKUP(E455,'16674'!$AG$3:'16674'!$AH$12,2,FALSE),"")</f>
        <v>0</v>
      </c>
      <c r="G455" s="1">
        <f>COUNTA('16674'!$H$455:'16674'!$K$455)</f>
        <v>0</v>
      </c>
      <c r="H455" s="8"/>
      <c r="I455" s="8"/>
      <c r="J455" s="8"/>
      <c r="K455" s="8"/>
      <c r="L455" s="9">
        <f>IF('16674'!$G$455&lt;&gt;0,'16674'!$M$455/'16674'!$G$455,"")</f>
        <v>0</v>
      </c>
      <c r="M455" s="1">
        <f>SUM('16674'!$H$455:'16674'!$K$455)</f>
        <v>0</v>
      </c>
      <c r="N455" s="7"/>
      <c r="O455" s="7"/>
      <c r="P455" s="1">
        <f>SUM('16674'!$M$455:'16674'!$O$455)+'16674'!$AF$455</f>
        <v>0</v>
      </c>
      <c r="Q455" s="1">
        <f>SUM('16674'!$P$455:'16674'!$P$459)</f>
        <v>0</v>
      </c>
      <c r="R455" s="1">
        <v>90</v>
      </c>
      <c r="S455" s="1">
        <f>SUM('16674'!$P$455:'16674'!$P$459)</f>
        <v>0</v>
      </c>
      <c r="T455" s="7"/>
      <c r="U455" s="7"/>
      <c r="V455" s="7"/>
      <c r="AF455" s="1">
        <f>'16674'!$G$455*IF(E455&lt;&gt;"",'16674'!$F$455,0)</f>
        <v>0</v>
      </c>
    </row>
    <row r="456" spans="2:32" ht="12.75">
      <c r="B456" s="7"/>
      <c r="C456" s="1">
        <f>IF(B456&lt;&gt;"",VLOOKUP(B456,iscritti_16674!$A$2:$G$17,4,FALSE),"")</f>
        <v>0</v>
      </c>
      <c r="D456" s="1">
        <f>IF(B456&lt;&gt;"",VLOOKUP(B456,iscritti_16674!$A$2:$G$17,2,FALSE),"")</f>
        <v>0</v>
      </c>
      <c r="E456" s="1">
        <f>IF(B456&lt;&gt;"",VLOOKUP(B456,iscritti_16674!$A$2:$G$17,3,FALSE),"")</f>
        <v>0</v>
      </c>
      <c r="F456" s="1">
        <f>IF(E456&lt;&gt;"",VLOOKUP(E456,'16674'!$AG$3:'16674'!$AH$12,2,FALSE),"")</f>
        <v>0</v>
      </c>
      <c r="G456" s="1">
        <f>COUNTA('16674'!$H$456:'16674'!$K$456)</f>
        <v>0</v>
      </c>
      <c r="H456" s="8"/>
      <c r="I456" s="8"/>
      <c r="J456" s="8"/>
      <c r="K456" s="8"/>
      <c r="L456" s="9">
        <f>IF('16674'!$G$456&lt;&gt;0,'16674'!$M$456/'16674'!$G$456,"")</f>
        <v>0</v>
      </c>
      <c r="M456" s="1">
        <f>SUM('16674'!$H$456:'16674'!$K$456)</f>
        <v>0</v>
      </c>
      <c r="N456" s="7"/>
      <c r="O456" s="7"/>
      <c r="P456" s="1">
        <f>SUM('16674'!$M$456:'16674'!$O$456)+'16674'!$AF$456</f>
        <v>0</v>
      </c>
      <c r="Q456" s="1">
        <f>SUM('16674'!$P$455:'16674'!$P$459)</f>
        <v>0</v>
      </c>
      <c r="R456" s="1">
        <v>90</v>
      </c>
      <c r="T456" s="7"/>
      <c r="U456" s="7"/>
      <c r="V456" s="7"/>
      <c r="AF456" s="1">
        <f>'16674'!$G$456*IF(E456&lt;&gt;"",'16674'!$F$456,0)</f>
        <v>0</v>
      </c>
    </row>
    <row r="457" spans="2:32" ht="12.75">
      <c r="B457" s="7"/>
      <c r="C457" s="1">
        <f>IF(B457&lt;&gt;"",VLOOKUP(B457,iscritti_16674!$A$2:$G$17,4,FALSE),"")</f>
        <v>0</v>
      </c>
      <c r="D457" s="1">
        <f>IF(B457&lt;&gt;"",VLOOKUP(B457,iscritti_16674!$A$2:$G$17,2,FALSE),"")</f>
        <v>0</v>
      </c>
      <c r="E457" s="1">
        <f>IF(B457&lt;&gt;"",VLOOKUP(B457,iscritti_16674!$A$2:$G$17,3,FALSE),"")</f>
        <v>0</v>
      </c>
      <c r="F457" s="1">
        <f>IF(E457&lt;&gt;"",VLOOKUP(E457,'16674'!$AG$3:'16674'!$AH$12,2,FALSE),"")</f>
        <v>0</v>
      </c>
      <c r="G457" s="1">
        <f>COUNTA('16674'!$H$457:'16674'!$K$457)</f>
        <v>0</v>
      </c>
      <c r="H457" s="8"/>
      <c r="I457" s="8"/>
      <c r="J457" s="8"/>
      <c r="K457" s="8"/>
      <c r="L457" s="9">
        <f>IF('16674'!$G$457&lt;&gt;0,'16674'!$M$457/'16674'!$G$457,"")</f>
        <v>0</v>
      </c>
      <c r="M457" s="1">
        <f>SUM('16674'!$H$457:'16674'!$K$457)</f>
        <v>0</v>
      </c>
      <c r="N457" s="7"/>
      <c r="O457" s="7"/>
      <c r="P457" s="1">
        <f>SUM('16674'!$M$457:'16674'!$O$457)+'16674'!$AF$457</f>
        <v>0</v>
      </c>
      <c r="Q457" s="1">
        <f>SUM('16674'!$P$455:'16674'!$P$459)</f>
        <v>0</v>
      </c>
      <c r="R457" s="1">
        <v>90</v>
      </c>
      <c r="T457" s="7"/>
      <c r="U457" s="7"/>
      <c r="V457" s="7"/>
      <c r="AF457" s="1">
        <f>'16674'!$G$457*IF(E457&lt;&gt;"",'16674'!$F$457,0)</f>
        <v>0</v>
      </c>
    </row>
    <row r="458" spans="2:32" ht="12.75">
      <c r="B458" s="7"/>
      <c r="C458" s="1">
        <f>IF(B458&lt;&gt;"",VLOOKUP(B458,iscritti_16674!$A$2:$G$17,4,FALSE),"")</f>
        <v>0</v>
      </c>
      <c r="D458" s="1">
        <f>IF(B458&lt;&gt;"",VLOOKUP(B458,iscritti_16674!$A$2:$G$17,2,FALSE),"")</f>
        <v>0</v>
      </c>
      <c r="E458" s="1">
        <f>IF(B458&lt;&gt;"",VLOOKUP(B458,iscritti_16674!$A$2:$G$17,3,FALSE),"")</f>
        <v>0</v>
      </c>
      <c r="F458" s="1">
        <f>IF(E458&lt;&gt;"",VLOOKUP(E458,'16674'!$AG$3:'16674'!$AH$12,2,FALSE),"")</f>
        <v>0</v>
      </c>
      <c r="G458" s="1">
        <f>COUNTA('16674'!$H$458:'16674'!$K$458)</f>
        <v>0</v>
      </c>
      <c r="H458" s="8"/>
      <c r="I458" s="8"/>
      <c r="J458" s="8"/>
      <c r="K458" s="8"/>
      <c r="L458" s="9">
        <f>IF('16674'!$G$458&lt;&gt;0,'16674'!$M$458/'16674'!$G$458,"")</f>
        <v>0</v>
      </c>
      <c r="M458" s="1">
        <f>SUM('16674'!$H$458:'16674'!$K$458)</f>
        <v>0</v>
      </c>
      <c r="N458" s="7"/>
      <c r="O458" s="7"/>
      <c r="P458" s="1">
        <f>SUM('16674'!$M$458:'16674'!$O$458)+'16674'!$AF$458</f>
        <v>0</v>
      </c>
      <c r="Q458" s="1">
        <f>SUM('16674'!$P$455:'16674'!$P$459)</f>
        <v>0</v>
      </c>
      <c r="R458" s="1">
        <v>90</v>
      </c>
      <c r="T458" s="7"/>
      <c r="U458" s="7"/>
      <c r="V458" s="7"/>
      <c r="AF458" s="1">
        <f>'16674'!$G$458*IF(E458&lt;&gt;"",'16674'!$F$458,0)</f>
        <v>0</v>
      </c>
    </row>
    <row r="459" spans="2:32" ht="12.75">
      <c r="B459" s="7"/>
      <c r="C459" s="1">
        <f>IF(B459&lt;&gt;"",VLOOKUP(B459,iscritti_16674!$A$2:$G$17,4,FALSE),"")</f>
        <v>0</v>
      </c>
      <c r="D459" s="1">
        <f>IF(B459&lt;&gt;"",VLOOKUP(B459,iscritti_16674!$A$2:$G$17,2,FALSE),"")</f>
        <v>0</v>
      </c>
      <c r="E459" s="1">
        <f>IF(B459&lt;&gt;"",VLOOKUP(B459,iscritti_16674!$A$2:$G$17,3,FALSE),"")</f>
        <v>0</v>
      </c>
      <c r="F459" s="1">
        <f>IF(E459&lt;&gt;"",VLOOKUP(E459,'16674'!$AG$3:'16674'!$AH$12,2,FALSE),"")</f>
        <v>0</v>
      </c>
      <c r="G459" s="1">
        <f>COUNTA('16674'!$H$459:'16674'!$K$459)</f>
        <v>0</v>
      </c>
      <c r="H459" s="8"/>
      <c r="I459" s="8"/>
      <c r="J459" s="8"/>
      <c r="K459" s="8"/>
      <c r="L459" s="9">
        <f>IF('16674'!$G$459&lt;&gt;0,'16674'!$M$459/'16674'!$G$459,"")</f>
        <v>0</v>
      </c>
      <c r="M459" s="1">
        <f>SUM('16674'!$H$459:'16674'!$K$459)</f>
        <v>0</v>
      </c>
      <c r="N459" s="7"/>
      <c r="O459" s="7"/>
      <c r="P459" s="1">
        <f>SUM('16674'!$M$459:'16674'!$O$459)+'16674'!$AF$459</f>
        <v>0</v>
      </c>
      <c r="Q459" s="1">
        <f>SUM('16674'!$P$455:'16674'!$P$459)</f>
        <v>0</v>
      </c>
      <c r="R459" s="1">
        <v>90</v>
      </c>
      <c r="T459" s="7"/>
      <c r="U459" s="7"/>
      <c r="V459" s="7"/>
      <c r="AF459" s="1">
        <f>'16674'!$G$459*IF(E459&lt;&gt;"",'16674'!$F$459,0)</f>
        <v>0</v>
      </c>
    </row>
  </sheetData>
  <sheetProtection password="83AF" sheet="1"/>
  <conditionalFormatting sqref="H10:L459">
    <cfRule type="cellIs" priority="1" dxfId="0" operator="greaterThanOrEqual" stopIfTrue="1">
      <formula>250</formula>
    </cfRule>
  </conditionalFormatting>
  <conditionalFormatting sqref="H10:L459">
    <cfRule type="cellIs" priority="2" dxfId="1" operator="greaterThanOrEqual" stopIfTrue="1">
      <formula>200</formula>
    </cfRule>
  </conditionalFormatting>
  <printOptions/>
  <pageMargins left="0" right="0" top="0.9840277777777777" bottom="0.9840277777777777" header="0.5118055555555555" footer="0.5118055555555555"/>
  <pageSetup horizontalDpi="300" verticalDpi="300" orientation="landscape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8.00390625" defaultRowHeight="12.75"/>
  <cols>
    <col min="1" max="1" width="8.421875" style="1" customWidth="1"/>
    <col min="2" max="2" width="27.140625" style="1" customWidth="1"/>
    <col min="3" max="3" width="10.57421875" style="1" customWidth="1"/>
    <col min="4" max="4" width="22.57421875" style="1" customWidth="1"/>
    <col min="5" max="16384" width="9.00390625" style="0" customWidth="1"/>
  </cols>
  <sheetData>
    <row r="1" spans="1:4" ht="12.75">
      <c r="A1" s="1" t="s">
        <v>1</v>
      </c>
      <c r="B1" s="1" t="s">
        <v>2</v>
      </c>
      <c r="C1" s="1" t="s">
        <v>3</v>
      </c>
      <c r="D1" s="1" t="s">
        <v>4</v>
      </c>
    </row>
    <row r="2" spans="1:6" ht="12.75">
      <c r="A2" s="1" t="s">
        <v>77</v>
      </c>
      <c r="B2" s="1" t="s">
        <v>78</v>
      </c>
      <c r="C2" s="1" t="s">
        <v>66</v>
      </c>
      <c r="D2" s="1" t="s">
        <v>8</v>
      </c>
      <c r="E2" s="1">
        <v>0</v>
      </c>
      <c r="F2" s="1">
        <v>0</v>
      </c>
    </row>
    <row r="3" spans="1:6" ht="12.75">
      <c r="A3" s="1" t="s">
        <v>79</v>
      </c>
      <c r="B3" s="1" t="s">
        <v>80</v>
      </c>
      <c r="C3" s="1" t="s">
        <v>66</v>
      </c>
      <c r="D3" s="1" t="s">
        <v>8</v>
      </c>
      <c r="E3" s="1">
        <v>0</v>
      </c>
      <c r="F3" s="1">
        <v>0</v>
      </c>
    </row>
    <row r="4" spans="1:6" ht="12.75">
      <c r="A4" s="1" t="s">
        <v>81</v>
      </c>
      <c r="B4" s="1" t="s">
        <v>82</v>
      </c>
      <c r="C4" s="1" t="s">
        <v>66</v>
      </c>
      <c r="D4" s="1" t="s">
        <v>8</v>
      </c>
      <c r="E4" s="1">
        <v>0</v>
      </c>
      <c r="F4" s="1">
        <v>0</v>
      </c>
    </row>
    <row r="5" spans="1:6" ht="12.75">
      <c r="A5" s="1" t="s">
        <v>83</v>
      </c>
      <c r="B5" s="1" t="s">
        <v>84</v>
      </c>
      <c r="C5" s="1" t="s">
        <v>66</v>
      </c>
      <c r="D5" s="1" t="s">
        <v>8</v>
      </c>
      <c r="E5" s="1">
        <v>0</v>
      </c>
      <c r="F5" s="1">
        <v>0</v>
      </c>
    </row>
    <row r="6" spans="1:6" ht="12.75">
      <c r="A6" s="1" t="s">
        <v>85</v>
      </c>
      <c r="B6" s="1" t="s">
        <v>86</v>
      </c>
      <c r="C6" s="1" t="s">
        <v>51</v>
      </c>
      <c r="D6" s="1" t="s">
        <v>8</v>
      </c>
      <c r="E6" s="1">
        <v>0</v>
      </c>
      <c r="F6" s="1">
        <v>5</v>
      </c>
    </row>
    <row r="7" spans="1:6" ht="12.75">
      <c r="A7" s="1" t="s">
        <v>87</v>
      </c>
      <c r="B7" s="1" t="s">
        <v>88</v>
      </c>
      <c r="C7" s="1" t="s">
        <v>51</v>
      </c>
      <c r="D7" s="1" t="s">
        <v>8</v>
      </c>
      <c r="E7" s="1">
        <v>0</v>
      </c>
      <c r="F7" s="1">
        <v>5</v>
      </c>
    </row>
    <row r="8" spans="1:6" ht="12.75">
      <c r="A8" s="1" t="s">
        <v>89</v>
      </c>
      <c r="B8" s="1" t="s">
        <v>90</v>
      </c>
      <c r="C8" s="1" t="s">
        <v>51</v>
      </c>
      <c r="D8" s="1" t="s">
        <v>8</v>
      </c>
      <c r="E8" s="1">
        <v>0</v>
      </c>
      <c r="F8" s="1">
        <v>5</v>
      </c>
    </row>
    <row r="9" spans="1:6" ht="12.75">
      <c r="A9" s="1" t="s">
        <v>91</v>
      </c>
      <c r="B9" s="1" t="s">
        <v>92</v>
      </c>
      <c r="C9" s="1" t="s">
        <v>51</v>
      </c>
      <c r="D9" s="1" t="s">
        <v>8</v>
      </c>
      <c r="E9" s="1">
        <v>0</v>
      </c>
      <c r="F9" s="1">
        <v>5</v>
      </c>
    </row>
    <row r="10" spans="1:6" ht="12.75">
      <c r="A10" s="1" t="s">
        <v>93</v>
      </c>
      <c r="B10" s="1" t="s">
        <v>94</v>
      </c>
      <c r="C10" s="1" t="s">
        <v>51</v>
      </c>
      <c r="D10" s="1" t="s">
        <v>8</v>
      </c>
      <c r="E10" s="1">
        <v>0</v>
      </c>
      <c r="F10" s="1">
        <v>5</v>
      </c>
    </row>
    <row r="11" spans="1:6" ht="12.75">
      <c r="A11" s="1" t="s">
        <v>95</v>
      </c>
      <c r="B11" s="1" t="s">
        <v>96</v>
      </c>
      <c r="C11" s="1" t="s">
        <v>51</v>
      </c>
      <c r="D11" s="1" t="s">
        <v>17</v>
      </c>
      <c r="E11" s="1">
        <v>0</v>
      </c>
      <c r="F11" s="1">
        <v>5</v>
      </c>
    </row>
    <row r="12" spans="1:6" ht="12.75">
      <c r="A12" s="1" t="s">
        <v>97</v>
      </c>
      <c r="B12" s="1" t="s">
        <v>98</v>
      </c>
      <c r="C12" s="1" t="s">
        <v>51</v>
      </c>
      <c r="D12" s="1" t="s">
        <v>17</v>
      </c>
      <c r="E12" s="1">
        <v>0</v>
      </c>
      <c r="F12" s="1">
        <v>5</v>
      </c>
    </row>
    <row r="13" spans="1:6" ht="12.75">
      <c r="A13" s="1" t="s">
        <v>99</v>
      </c>
      <c r="B13" s="1" t="s">
        <v>100</v>
      </c>
      <c r="C13" s="1" t="s">
        <v>51</v>
      </c>
      <c r="D13" s="1" t="s">
        <v>17</v>
      </c>
      <c r="E13" s="1">
        <v>0</v>
      </c>
      <c r="F13" s="1">
        <v>5</v>
      </c>
    </row>
    <row r="14" spans="1:6" ht="12.75">
      <c r="A14" s="1" t="s">
        <v>101</v>
      </c>
      <c r="B14" s="1" t="s">
        <v>102</v>
      </c>
      <c r="C14" s="1" t="s">
        <v>51</v>
      </c>
      <c r="D14" s="1" t="s">
        <v>17</v>
      </c>
      <c r="E14" s="1">
        <v>0</v>
      </c>
      <c r="F14" s="1">
        <v>5</v>
      </c>
    </row>
    <row r="15" spans="1:6" ht="12.75">
      <c r="A15" s="1" t="s">
        <v>103</v>
      </c>
      <c r="B15" s="1" t="s">
        <v>104</v>
      </c>
      <c r="C15" s="1" t="s">
        <v>51</v>
      </c>
      <c r="D15" s="1" t="s">
        <v>17</v>
      </c>
      <c r="E15" s="1">
        <v>0</v>
      </c>
      <c r="F15" s="1">
        <v>5</v>
      </c>
    </row>
    <row r="16" spans="1:6" ht="12.75">
      <c r="A16" s="1" t="s">
        <v>105</v>
      </c>
      <c r="B16" s="1" t="s">
        <v>106</v>
      </c>
      <c r="C16" s="1" t="s">
        <v>51</v>
      </c>
      <c r="D16" s="1" t="s">
        <v>17</v>
      </c>
      <c r="E16" s="1">
        <v>6</v>
      </c>
      <c r="F16" s="1">
        <v>5</v>
      </c>
    </row>
  </sheetData>
  <sheetProtection password="83AF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59"/>
  <sheetViews>
    <sheetView tabSelected="1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4.00390625" style="1" customWidth="1"/>
    <col min="2" max="2" width="10.00390625" style="1" customWidth="1"/>
    <col min="3" max="4" width="40.00390625" style="1" customWidth="1"/>
    <col min="5" max="5" width="6.00390625" style="1" customWidth="1"/>
    <col min="6" max="6" width="5.00390625" style="1" customWidth="1"/>
    <col min="7" max="7" width="4.00390625" style="1" customWidth="1"/>
    <col min="8" max="11" width="5.00390625" style="1" customWidth="1"/>
    <col min="12" max="12" width="8.00390625" style="1" customWidth="1"/>
    <col min="13" max="16" width="10.00390625" style="1" customWidth="1"/>
    <col min="17" max="17" width="10.00390625" style="1" hidden="1" customWidth="1"/>
    <col min="18" max="18" width="8.8515625" style="1" hidden="1" customWidth="1"/>
    <col min="19" max="16384" width="9.00390625" style="0" customWidth="1"/>
  </cols>
  <sheetData>
    <row r="1" spans="33:34" ht="12.75">
      <c r="AG1" s="1" t="s">
        <v>42</v>
      </c>
      <c r="AH1" s="1">
        <v>16675</v>
      </c>
    </row>
    <row r="2" ht="24.75" customHeight="1">
      <c r="B2" s="2" t="s">
        <v>43</v>
      </c>
    </row>
    <row r="3" spans="2:33" ht="19.5" customHeight="1">
      <c r="B3" s="3" t="s">
        <v>44</v>
      </c>
      <c r="AG3" s="1" t="s">
        <v>45</v>
      </c>
    </row>
    <row r="4" spans="33:34" ht="12.75">
      <c r="AG4" s="1" t="s">
        <v>33</v>
      </c>
      <c r="AH4" s="1">
        <v>25</v>
      </c>
    </row>
    <row r="5" spans="2:34" ht="19.5" customHeight="1">
      <c r="B5" s="4" t="s">
        <v>46</v>
      </c>
      <c r="AG5" s="1" t="s">
        <v>47</v>
      </c>
      <c r="AH5" s="1">
        <v>20</v>
      </c>
    </row>
    <row r="6" spans="2:34" ht="17.25" customHeight="1">
      <c r="B6" s="5" t="s">
        <v>107</v>
      </c>
      <c r="AG6" s="1" t="s">
        <v>49</v>
      </c>
      <c r="AH6" s="1">
        <v>15</v>
      </c>
    </row>
    <row r="7" spans="33:34" ht="12.75">
      <c r="AG7" s="1" t="s">
        <v>50</v>
      </c>
      <c r="AH7" s="1">
        <v>10</v>
      </c>
    </row>
    <row r="8" spans="33:34" ht="12.75">
      <c r="AG8" s="1" t="s">
        <v>51</v>
      </c>
      <c r="AH8" s="1">
        <v>5</v>
      </c>
    </row>
    <row r="9" spans="1:34" ht="12" customHeight="1">
      <c r="A9" s="6" t="s">
        <v>52</v>
      </c>
      <c r="B9" s="6" t="s">
        <v>1</v>
      </c>
      <c r="C9" s="6" t="s">
        <v>4</v>
      </c>
      <c r="D9" s="6" t="s">
        <v>2</v>
      </c>
      <c r="E9" s="6" t="s">
        <v>53</v>
      </c>
      <c r="F9" s="6" t="s">
        <v>54</v>
      </c>
      <c r="G9" s="6" t="s">
        <v>52</v>
      </c>
      <c r="H9" s="6" t="s">
        <v>55</v>
      </c>
      <c r="I9" s="6" t="s">
        <v>56</v>
      </c>
      <c r="J9" s="6" t="s">
        <v>57</v>
      </c>
      <c r="K9" s="6" t="s">
        <v>58</v>
      </c>
      <c r="L9" s="6" t="s">
        <v>59</v>
      </c>
      <c r="M9" s="6" t="s">
        <v>60</v>
      </c>
      <c r="N9" s="6" t="s">
        <v>61</v>
      </c>
      <c r="O9" s="6" t="s">
        <v>62</v>
      </c>
      <c r="P9" s="6" t="s">
        <v>63</v>
      </c>
      <c r="Q9" s="6" t="s">
        <v>64</v>
      </c>
      <c r="R9" s="6" t="s">
        <v>65</v>
      </c>
      <c r="S9" s="6" t="s">
        <v>64</v>
      </c>
      <c r="T9" s="6"/>
      <c r="U9" s="6"/>
      <c r="V9" s="6"/>
      <c r="W9" s="6"/>
      <c r="AG9" s="1" t="s">
        <v>66</v>
      </c>
      <c r="AH9" s="1">
        <v>0</v>
      </c>
    </row>
    <row r="10" spans="1:34" ht="14.25">
      <c r="A10" s="1">
        <v>1</v>
      </c>
      <c r="B10" s="7" t="s">
        <v>108</v>
      </c>
      <c r="C10" s="1">
        <f>IF(B10&lt;&gt;"",VLOOKUP(B10,iscritti_16675!$A$2:$G$16,4,FALSE),"")</f>
        <v>0</v>
      </c>
      <c r="D10" s="1">
        <f>IF(B10&lt;&gt;"",VLOOKUP(B10,iscritti_16675!$A$2:$G$16,2,FALSE),"")</f>
        <v>0</v>
      </c>
      <c r="E10" s="1">
        <f>IF(B10&lt;&gt;"",VLOOKUP(B10,iscritti_16675!$A$2:$G$16,3,FALSE),"")</f>
        <v>0</v>
      </c>
      <c r="F10" s="1">
        <f>IF(E10&lt;&gt;"",VLOOKUP(E10,'16675'!$AG$3:'16675'!$AH$12,2,FALSE),"")</f>
        <v>5</v>
      </c>
      <c r="G10" s="1">
        <f>COUNTA('16675'!$H$10:'16675'!$K$10)</f>
        <v>4</v>
      </c>
      <c r="H10" s="8">
        <v>159</v>
      </c>
      <c r="I10" s="8">
        <v>168</v>
      </c>
      <c r="J10" s="8">
        <v>184</v>
      </c>
      <c r="K10" s="8">
        <v>154</v>
      </c>
      <c r="L10" s="9">
        <f>IF('16675'!$G$10&lt;&gt;0,'16675'!$M$10/'16675'!$G$10,"")</f>
        <v>166.25</v>
      </c>
      <c r="M10" s="1">
        <f>SUM('16675'!$H$10:'16675'!$K$10)</f>
        <v>665</v>
      </c>
      <c r="N10" s="7"/>
      <c r="O10" s="7"/>
      <c r="P10" s="1">
        <f>SUM('16675'!$M$10:'16675'!$O$10)+'16675'!$AF$10</f>
        <v>685</v>
      </c>
      <c r="Q10" s="1">
        <f>SUM('16675'!$P$10:'16675'!$P$14)</f>
        <v>2858</v>
      </c>
      <c r="R10" s="1">
        <v>1</v>
      </c>
      <c r="S10" s="1">
        <f>SUM('16675'!$P$10:'16675'!$P$14)</f>
        <v>2858</v>
      </c>
      <c r="T10" s="7"/>
      <c r="U10" s="7"/>
      <c r="V10" s="7"/>
      <c r="AF10" s="1">
        <f>'16675'!$G$10*IF(E10&lt;&gt;"",'16675'!$F$10,0)</f>
        <v>20</v>
      </c>
      <c r="AG10" s="1" t="s">
        <v>26</v>
      </c>
      <c r="AH10" s="1">
        <v>15</v>
      </c>
    </row>
    <row r="11" spans="2:34" ht="14.25">
      <c r="B11" s="7" t="s">
        <v>109</v>
      </c>
      <c r="C11" s="1">
        <f>IF(B11&lt;&gt;"",VLOOKUP(B11,iscritti_16675!$A$2:$G$16,4,FALSE),"")</f>
        <v>0</v>
      </c>
      <c r="D11" s="1">
        <f>IF(B11&lt;&gt;"",VLOOKUP(B11,iscritti_16675!$A$2:$G$16,2,FALSE),"")</f>
        <v>0</v>
      </c>
      <c r="E11" s="1">
        <f>IF(B11&lt;&gt;"",VLOOKUP(B11,iscritti_16675!$A$2:$G$16,3,FALSE),"")</f>
        <v>0</v>
      </c>
      <c r="F11" s="1">
        <f>IF(E11&lt;&gt;"",VLOOKUP(E11,'16675'!$AG$3:'16675'!$AH$12,2,FALSE),"")</f>
        <v>5</v>
      </c>
      <c r="G11" s="1">
        <f>COUNTA('16675'!$H$11:'16675'!$K$11)</f>
        <v>4</v>
      </c>
      <c r="H11" s="8">
        <v>129</v>
      </c>
      <c r="I11" s="8">
        <v>170</v>
      </c>
      <c r="J11" s="8">
        <v>169</v>
      </c>
      <c r="K11" s="8">
        <v>188</v>
      </c>
      <c r="L11" s="9">
        <f>IF('16675'!$G$11&lt;&gt;0,'16675'!$M$11/'16675'!$G$11,"")</f>
        <v>164</v>
      </c>
      <c r="M11" s="1">
        <f>SUM('16675'!$H$11:'16675'!$K$11)</f>
        <v>656</v>
      </c>
      <c r="N11" s="7"/>
      <c r="O11" s="7"/>
      <c r="P11" s="1">
        <f>SUM('16675'!$M$11:'16675'!$O$11)+'16675'!$AF$11</f>
        <v>676</v>
      </c>
      <c r="Q11" s="1">
        <f>SUM('16675'!$P$10:'16675'!$P$14)</f>
        <v>2858</v>
      </c>
      <c r="R11" s="1">
        <v>1</v>
      </c>
      <c r="T11" s="7"/>
      <c r="U11" s="7"/>
      <c r="V11" s="7"/>
      <c r="AF11" s="1">
        <f>'16675'!$G$11*IF(E11&lt;&gt;"",'16675'!$F$11,0)</f>
        <v>20</v>
      </c>
      <c r="AG11" s="1" t="s">
        <v>7</v>
      </c>
      <c r="AH11" s="1">
        <v>10</v>
      </c>
    </row>
    <row r="12" spans="2:32" ht="14.25">
      <c r="B12" s="7" t="s">
        <v>110</v>
      </c>
      <c r="C12" s="1">
        <f>IF(B12&lt;&gt;"",VLOOKUP(B12,iscritti_16675!$A$2:$G$16,4,FALSE),"")</f>
        <v>0</v>
      </c>
      <c r="D12" s="1">
        <f>IF(B12&lt;&gt;"",VLOOKUP(B12,iscritti_16675!$A$2:$G$16,2,FALSE),"")</f>
        <v>0</v>
      </c>
      <c r="E12" s="1">
        <f>IF(B12&lt;&gt;"",VLOOKUP(B12,iscritti_16675!$A$2:$G$16,3,FALSE),"")</f>
        <v>0</v>
      </c>
      <c r="F12" s="1">
        <f>IF(E12&lt;&gt;"",VLOOKUP(E12,'16675'!$AG$3:'16675'!$AH$12,2,FALSE),"")</f>
        <v>5</v>
      </c>
      <c r="G12" s="1">
        <f>COUNTA('16675'!$H$12:'16675'!$K$12)</f>
        <v>4</v>
      </c>
      <c r="H12" s="8">
        <v>186</v>
      </c>
      <c r="I12" s="8">
        <v>223</v>
      </c>
      <c r="J12" s="8">
        <v>132</v>
      </c>
      <c r="K12" s="8">
        <v>166</v>
      </c>
      <c r="L12" s="9">
        <f>IF('16675'!$G$12&lt;&gt;0,'16675'!$M$12/'16675'!$G$12,"")</f>
        <v>176.75</v>
      </c>
      <c r="M12" s="1">
        <f>SUM('16675'!$H$12:'16675'!$K$12)</f>
        <v>707</v>
      </c>
      <c r="N12" s="7"/>
      <c r="O12" s="7"/>
      <c r="P12" s="1">
        <f>SUM('16675'!$M$12:'16675'!$O$12)+'16675'!$AF$12</f>
        <v>727</v>
      </c>
      <c r="Q12" s="1">
        <f>SUM('16675'!$P$10:'16675'!$P$14)</f>
        <v>2858</v>
      </c>
      <c r="R12" s="1">
        <v>1</v>
      </c>
      <c r="T12" s="7"/>
      <c r="U12" s="7"/>
      <c r="V12" s="7"/>
      <c r="AF12" s="1">
        <f>'16675'!$G$12*IF(E12&lt;&gt;"",'16675'!$F$12,0)</f>
        <v>20</v>
      </c>
    </row>
    <row r="13" spans="2:32" ht="14.25">
      <c r="B13" s="7" t="s">
        <v>111</v>
      </c>
      <c r="C13" s="1">
        <f>IF(B13&lt;&gt;"",VLOOKUP(B13,iscritti_16675!$A$2:$G$16,4,FALSE),"")</f>
        <v>0</v>
      </c>
      <c r="D13" s="1">
        <f>IF(B13&lt;&gt;"",VLOOKUP(B13,iscritti_16675!$A$2:$G$16,2,FALSE),"")</f>
        <v>0</v>
      </c>
      <c r="E13" s="1">
        <f>IF(B13&lt;&gt;"",VLOOKUP(B13,iscritti_16675!$A$2:$G$16,3,FALSE),"")</f>
        <v>0</v>
      </c>
      <c r="F13" s="1">
        <f>IF(E13&lt;&gt;"",VLOOKUP(E13,'16675'!$AG$3:'16675'!$AH$12,2,FALSE),"")</f>
        <v>5</v>
      </c>
      <c r="G13" s="1">
        <f>COUNTA('16675'!$H$13:'16675'!$K$13)</f>
        <v>4</v>
      </c>
      <c r="H13" s="8">
        <v>193</v>
      </c>
      <c r="I13" s="8">
        <v>179</v>
      </c>
      <c r="J13" s="8">
        <v>202</v>
      </c>
      <c r="K13" s="8">
        <v>176</v>
      </c>
      <c r="L13" s="9">
        <f>IF('16675'!$G$13&lt;&gt;0,'16675'!$M$13/'16675'!$G$13,"")</f>
        <v>187.5</v>
      </c>
      <c r="M13" s="1">
        <f>SUM('16675'!$H$13:'16675'!$K$13)</f>
        <v>750</v>
      </c>
      <c r="N13" s="7"/>
      <c r="O13" s="7"/>
      <c r="P13" s="1">
        <f>SUM('16675'!$M$13:'16675'!$O$13)+'16675'!$AF$13</f>
        <v>770</v>
      </c>
      <c r="Q13" s="1">
        <f>SUM('16675'!$P$10:'16675'!$P$14)</f>
        <v>2858</v>
      </c>
      <c r="R13" s="1">
        <v>1</v>
      </c>
      <c r="T13" s="7"/>
      <c r="U13" s="7"/>
      <c r="V13" s="7"/>
      <c r="AF13" s="1">
        <f>'16675'!$G$13*IF(E13&lt;&gt;"",'16675'!$F$13,0)</f>
        <v>20</v>
      </c>
    </row>
    <row r="14" spans="2:32" ht="14.25">
      <c r="B14" s="7" t="s">
        <v>112</v>
      </c>
      <c r="C14" s="1">
        <f>IF(B14&lt;&gt;"",VLOOKUP(B14,iscritti_16675!$A$2:$G$16,4,FALSE),"")</f>
        <v>0</v>
      </c>
      <c r="D14" s="1">
        <f>IF(B14&lt;&gt;"",VLOOKUP(B14,iscritti_16675!$A$2:$G$16,2,FALSE),"")</f>
        <v>0</v>
      </c>
      <c r="E14" s="1">
        <f>IF(B14&lt;&gt;"",VLOOKUP(B14,iscritti_16675!$A$2:$G$16,3,FALSE),"")</f>
        <v>0</v>
      </c>
      <c r="F14" s="1">
        <f>IF(E14&lt;&gt;"",VLOOKUP(E14,'16675'!$AG$3:'16675'!$AH$12,2,FALSE),"")</f>
        <v>5</v>
      </c>
      <c r="G14" s="1">
        <f>COUNTA('16675'!$H$14:'16675'!$K$14)</f>
        <v>0</v>
      </c>
      <c r="H14" s="8"/>
      <c r="I14" s="8"/>
      <c r="J14" s="8"/>
      <c r="K14" s="8"/>
      <c r="L14" s="9">
        <f>IF('16675'!$G$14&lt;&gt;0,'16675'!$M$14/'16675'!$G$14,"")</f>
        <v>0</v>
      </c>
      <c r="M14" s="1">
        <f>SUM('16675'!$H$14:'16675'!$K$14)</f>
        <v>0</v>
      </c>
      <c r="N14" s="7"/>
      <c r="O14" s="7"/>
      <c r="P14" s="1">
        <f>SUM('16675'!$M$14:'16675'!$O$14)+'16675'!$AF$14</f>
        <v>0</v>
      </c>
      <c r="Q14" s="1">
        <f>SUM('16675'!$P$10:'16675'!$P$14)</f>
        <v>2858</v>
      </c>
      <c r="R14" s="1">
        <v>1</v>
      </c>
      <c r="T14" s="7"/>
      <c r="U14" s="7"/>
      <c r="V14" s="7"/>
      <c r="AF14" s="1">
        <f>'16675'!$G$14*IF(E14&lt;&gt;"",'16675'!$F$14,0)</f>
        <v>0</v>
      </c>
    </row>
    <row r="15" spans="1:32" ht="14.25">
      <c r="A15" s="1">
        <v>2</v>
      </c>
      <c r="B15" s="7" t="s">
        <v>113</v>
      </c>
      <c r="C15" s="1">
        <f>IF(B15&lt;&gt;"",VLOOKUP(B15,iscritti_16675!$A$2:$G$16,4,FALSE),"")</f>
        <v>0</v>
      </c>
      <c r="D15" s="1">
        <f>IF(B15&lt;&gt;"",VLOOKUP(B15,iscritti_16675!$A$2:$G$16,2,FALSE),"")</f>
        <v>0</v>
      </c>
      <c r="E15" s="1">
        <f>IF(B15&lt;&gt;"",VLOOKUP(B15,iscritti_16675!$A$2:$G$16,3,FALSE),"")</f>
        <v>0</v>
      </c>
      <c r="F15" s="1">
        <f>IF(E15&lt;&gt;"",VLOOKUP(E15,'16675'!$AG$3:'16675'!$AH$12,2,FALSE),"")</f>
        <v>5</v>
      </c>
      <c r="G15" s="1">
        <f>COUNTA('16675'!$H$15:'16675'!$K$15)</f>
        <v>4</v>
      </c>
      <c r="H15" s="8">
        <v>183</v>
      </c>
      <c r="I15" s="8">
        <v>176</v>
      </c>
      <c r="J15" s="8">
        <v>169</v>
      </c>
      <c r="K15" s="8">
        <v>209</v>
      </c>
      <c r="L15" s="9">
        <f>IF('16675'!$G$15&lt;&gt;0,'16675'!$M$15/'16675'!$G$15,"")</f>
        <v>184.25</v>
      </c>
      <c r="M15" s="1">
        <f>SUM('16675'!$H$15:'16675'!$K$15)</f>
        <v>737</v>
      </c>
      <c r="N15" s="7"/>
      <c r="O15" s="7"/>
      <c r="P15" s="1">
        <f>SUM('16675'!$M$15:'16675'!$O$15)+'16675'!$AF$15</f>
        <v>757</v>
      </c>
      <c r="Q15" s="1">
        <f>SUM('16675'!$P$15:'16675'!$P$19)</f>
        <v>2788</v>
      </c>
      <c r="R15" s="1">
        <v>2</v>
      </c>
      <c r="S15" s="1">
        <f>SUM('16675'!$P$15:'16675'!$P$19)</f>
        <v>2788</v>
      </c>
      <c r="T15" s="7"/>
      <c r="U15" s="7"/>
      <c r="V15" s="7"/>
      <c r="AF15" s="1">
        <f>'16675'!$G$15*IF(E15&lt;&gt;"",'16675'!$F$15,0)</f>
        <v>20</v>
      </c>
    </row>
    <row r="16" spans="2:32" ht="14.25">
      <c r="B16" s="7" t="s">
        <v>114</v>
      </c>
      <c r="C16" s="1">
        <f>IF(B16&lt;&gt;"",VLOOKUP(B16,iscritti_16675!$A$2:$G$16,4,FALSE),"")</f>
        <v>0</v>
      </c>
      <c r="D16" s="1">
        <f>IF(B16&lt;&gt;"",VLOOKUP(B16,iscritti_16675!$A$2:$G$16,2,FALSE),"")</f>
        <v>0</v>
      </c>
      <c r="E16" s="1">
        <f>IF(B16&lt;&gt;"",VLOOKUP(B16,iscritti_16675!$A$2:$G$16,3,FALSE),"")</f>
        <v>0</v>
      </c>
      <c r="F16" s="1">
        <f>IF(E16&lt;&gt;"",VLOOKUP(E16,'16675'!$AG$3:'16675'!$AH$12,2,FALSE),"")</f>
        <v>5</v>
      </c>
      <c r="G16" s="1">
        <f>COUNTA('16675'!$H$16:'16675'!$K$16)</f>
        <v>4</v>
      </c>
      <c r="H16" s="8">
        <v>158</v>
      </c>
      <c r="I16" s="8">
        <v>156</v>
      </c>
      <c r="J16" s="8">
        <v>135</v>
      </c>
      <c r="K16" s="8">
        <v>160</v>
      </c>
      <c r="L16" s="9">
        <f>IF('16675'!$G$16&lt;&gt;0,'16675'!$M$16/'16675'!$G$16,"")</f>
        <v>152.25</v>
      </c>
      <c r="M16" s="1">
        <f>SUM('16675'!$H$16:'16675'!$K$16)</f>
        <v>609</v>
      </c>
      <c r="N16" s="7"/>
      <c r="O16" s="7"/>
      <c r="P16" s="1">
        <f>SUM('16675'!$M$16:'16675'!$O$16)+'16675'!$AF$16</f>
        <v>629</v>
      </c>
      <c r="Q16" s="1">
        <f>SUM('16675'!$P$15:'16675'!$P$19)</f>
        <v>2788</v>
      </c>
      <c r="R16" s="1">
        <v>2</v>
      </c>
      <c r="T16" s="7"/>
      <c r="U16" s="7"/>
      <c r="V16" s="7"/>
      <c r="AF16" s="1">
        <f>'16675'!$G$16*IF(E16&lt;&gt;"",'16675'!$F$16,0)</f>
        <v>20</v>
      </c>
    </row>
    <row r="17" spans="2:32" ht="14.25">
      <c r="B17" s="7" t="s">
        <v>115</v>
      </c>
      <c r="C17" s="1">
        <f>IF(B17&lt;&gt;"",VLOOKUP(B17,iscritti_16675!$A$2:$G$16,4,FALSE),"")</f>
        <v>0</v>
      </c>
      <c r="D17" s="1">
        <f>IF(B17&lt;&gt;"",VLOOKUP(B17,iscritti_16675!$A$2:$G$16,2,FALSE),"")</f>
        <v>0</v>
      </c>
      <c r="E17" s="1">
        <f>IF(B17&lt;&gt;"",VLOOKUP(B17,iscritti_16675!$A$2:$G$16,3,FALSE),"")</f>
        <v>0</v>
      </c>
      <c r="F17" s="1">
        <f>IF(E17&lt;&gt;"",VLOOKUP(E17,'16675'!$AG$3:'16675'!$AH$12,2,FALSE),"")</f>
        <v>0</v>
      </c>
      <c r="G17" s="1">
        <f>COUNTA('16675'!$H$17:'16675'!$K$17)</f>
        <v>4</v>
      </c>
      <c r="H17" s="8">
        <v>128</v>
      </c>
      <c r="I17" s="8">
        <v>195</v>
      </c>
      <c r="J17" s="8">
        <v>165</v>
      </c>
      <c r="K17" s="8">
        <v>167</v>
      </c>
      <c r="L17" s="9">
        <f>IF('16675'!$G$17&lt;&gt;0,'16675'!$M$17/'16675'!$G$17,"")</f>
        <v>163.75</v>
      </c>
      <c r="M17" s="1">
        <f>SUM('16675'!$H$17:'16675'!$K$17)</f>
        <v>655</v>
      </c>
      <c r="N17" s="7"/>
      <c r="O17" s="7"/>
      <c r="P17" s="1">
        <f>SUM('16675'!$M$17:'16675'!$O$17)+'16675'!$AF$17</f>
        <v>655</v>
      </c>
      <c r="Q17" s="1">
        <f>SUM('16675'!$P$15:'16675'!$P$19)</f>
        <v>2788</v>
      </c>
      <c r="R17" s="1">
        <v>2</v>
      </c>
      <c r="T17" s="7"/>
      <c r="U17" s="7"/>
      <c r="V17" s="7"/>
      <c r="AF17" s="1">
        <f>'16675'!$G$17*IF(E17&lt;&gt;"",'16675'!$F$17,0)</f>
        <v>0</v>
      </c>
    </row>
    <row r="18" spans="2:32" ht="14.25">
      <c r="B18" s="7" t="s">
        <v>116</v>
      </c>
      <c r="C18" s="1">
        <f>IF(B18&lt;&gt;"",VLOOKUP(B18,iscritti_16675!$A$2:$G$16,4,FALSE),"")</f>
        <v>0</v>
      </c>
      <c r="D18" s="1">
        <f>IF(B18&lt;&gt;"",VLOOKUP(B18,iscritti_16675!$A$2:$G$16,2,FALSE),"")</f>
        <v>0</v>
      </c>
      <c r="E18" s="1">
        <f>IF(B18&lt;&gt;"",VLOOKUP(B18,iscritti_16675!$A$2:$G$16,3,FALSE),"")</f>
        <v>0</v>
      </c>
      <c r="F18" s="1">
        <f>IF(E18&lt;&gt;"",VLOOKUP(E18,'16675'!$AG$3:'16675'!$AH$12,2,FALSE),"")</f>
        <v>0</v>
      </c>
      <c r="G18" s="1">
        <f>COUNTA('16675'!$H$18:'16675'!$K$18)</f>
        <v>4</v>
      </c>
      <c r="H18" s="8">
        <v>216</v>
      </c>
      <c r="I18" s="8">
        <v>184</v>
      </c>
      <c r="J18" s="8">
        <v>184</v>
      </c>
      <c r="K18" s="8">
        <v>163</v>
      </c>
      <c r="L18" s="9">
        <f>IF('16675'!$G$18&lt;&gt;0,'16675'!$M$18/'16675'!$G$18,"")</f>
        <v>186.75</v>
      </c>
      <c r="M18" s="1">
        <f>SUM('16675'!$H$18:'16675'!$K$18)</f>
        <v>747</v>
      </c>
      <c r="N18" s="7"/>
      <c r="O18" s="7"/>
      <c r="P18" s="1">
        <f>SUM('16675'!$M$18:'16675'!$O$18)+'16675'!$AF$18</f>
        <v>747</v>
      </c>
      <c r="Q18" s="1">
        <f>SUM('16675'!$P$15:'16675'!$P$19)</f>
        <v>2788</v>
      </c>
      <c r="R18" s="1">
        <v>2</v>
      </c>
      <c r="T18" s="7"/>
      <c r="U18" s="7"/>
      <c r="V18" s="7"/>
      <c r="AF18" s="1">
        <f>'16675'!$G$18*IF(E18&lt;&gt;"",'16675'!$F$18,0)</f>
        <v>0</v>
      </c>
    </row>
    <row r="19" spans="2:32" ht="14.25">
      <c r="B19" s="7" t="s">
        <v>117</v>
      </c>
      <c r="C19" s="1">
        <f>IF(B19&lt;&gt;"",VLOOKUP(B19,iscritti_16675!$A$2:$G$16,4,FALSE),"")</f>
        <v>0</v>
      </c>
      <c r="D19" s="1">
        <f>IF(B19&lt;&gt;"",VLOOKUP(B19,iscritti_16675!$A$2:$G$16,2,FALSE),"")</f>
        <v>0</v>
      </c>
      <c r="E19" s="1">
        <f>IF(B19&lt;&gt;"",VLOOKUP(B19,iscritti_16675!$A$2:$G$16,3,FALSE),"")</f>
        <v>0</v>
      </c>
      <c r="F19" s="1">
        <f>IF(E19&lt;&gt;"",VLOOKUP(E19,'16675'!$AG$3:'16675'!$AH$12,2,FALSE),"")</f>
        <v>5</v>
      </c>
      <c r="G19" s="1">
        <f>COUNTA('16675'!$H$19:'16675'!$K$19)</f>
        <v>0</v>
      </c>
      <c r="H19" s="8"/>
      <c r="I19" s="8"/>
      <c r="J19" s="8"/>
      <c r="K19" s="8"/>
      <c r="L19" s="9">
        <f>IF('16675'!$G$19&lt;&gt;0,'16675'!$M$19/'16675'!$G$19,"")</f>
        <v>0</v>
      </c>
      <c r="M19" s="1">
        <f>SUM('16675'!$H$19:'16675'!$K$19)</f>
        <v>0</v>
      </c>
      <c r="N19" s="7"/>
      <c r="O19" s="7"/>
      <c r="P19" s="1">
        <f>SUM('16675'!$M$19:'16675'!$O$19)+'16675'!$AF$19</f>
        <v>0</v>
      </c>
      <c r="Q19" s="1">
        <f>SUM('16675'!$P$15:'16675'!$P$19)</f>
        <v>2788</v>
      </c>
      <c r="R19" s="1">
        <v>2</v>
      </c>
      <c r="T19" s="7"/>
      <c r="U19" s="7"/>
      <c r="V19" s="7"/>
      <c r="AF19" s="1">
        <f>'16675'!$G$19*IF(E19&lt;&gt;"",'16675'!$F$19,0)</f>
        <v>0</v>
      </c>
    </row>
    <row r="20" spans="1:32" ht="14.25">
      <c r="A20" s="1">
        <v>3</v>
      </c>
      <c r="B20" s="7" t="s">
        <v>118</v>
      </c>
      <c r="C20" s="1">
        <f>IF(B20&lt;&gt;"",VLOOKUP(B20,iscritti_16675!$A$2:$G$16,4,FALSE),"")</f>
        <v>0</v>
      </c>
      <c r="D20" s="1">
        <f>IF(B20&lt;&gt;"",VLOOKUP(B20,iscritti_16675!$A$2:$G$16,2,FALSE),"")</f>
        <v>0</v>
      </c>
      <c r="E20" s="1">
        <f>IF(B20&lt;&gt;"",VLOOKUP(B20,iscritti_16675!$A$2:$G$16,3,FALSE),"")</f>
        <v>0</v>
      </c>
      <c r="F20" s="1">
        <f>IF(E20&lt;&gt;"",VLOOKUP(E20,'16675'!$AG$3:'16675'!$AH$12,2,FALSE),"")</f>
        <v>5</v>
      </c>
      <c r="G20" s="1">
        <f>COUNTA('16675'!$H$20:'16675'!$K$20)</f>
        <v>4</v>
      </c>
      <c r="H20" s="8">
        <v>175</v>
      </c>
      <c r="I20" s="8">
        <v>215</v>
      </c>
      <c r="J20" s="8">
        <v>171</v>
      </c>
      <c r="K20" s="8">
        <v>212</v>
      </c>
      <c r="L20" s="9">
        <f>IF('16675'!$G$20&lt;&gt;0,'16675'!$M$20/'16675'!$G$20,"")</f>
        <v>193.25</v>
      </c>
      <c r="M20" s="1">
        <f>SUM('16675'!$H$20:'16675'!$K$20)</f>
        <v>773</v>
      </c>
      <c r="N20" s="7"/>
      <c r="O20" s="7"/>
      <c r="P20" s="1">
        <f>SUM('16675'!$M$20:'16675'!$O$20)+'16675'!$AF$20</f>
        <v>793</v>
      </c>
      <c r="Q20" s="1">
        <f>SUM('16675'!$P$20:'16675'!$P$24)</f>
        <v>1430</v>
      </c>
      <c r="R20" s="1">
        <v>3</v>
      </c>
      <c r="S20" s="1">
        <f>SUM('16675'!$P$20:'16675'!$P$24)</f>
        <v>1430</v>
      </c>
      <c r="T20" s="7"/>
      <c r="U20" s="7"/>
      <c r="V20" s="7"/>
      <c r="AF20" s="1">
        <f>'16675'!$G$20*IF(E20&lt;&gt;"",'16675'!$F$20,0)</f>
        <v>20</v>
      </c>
    </row>
    <row r="21" spans="2:32" ht="14.25">
      <c r="B21" s="7" t="s">
        <v>117</v>
      </c>
      <c r="C21" s="1">
        <f>IF(B21&lt;&gt;"",VLOOKUP(B21,iscritti_16675!$A$2:$G$16,4,FALSE),"")</f>
        <v>0</v>
      </c>
      <c r="D21" s="1">
        <f>IF(B21&lt;&gt;"",VLOOKUP(B21,iscritti_16675!$A$2:$G$16,2,FALSE),"")</f>
        <v>0</v>
      </c>
      <c r="E21" s="1">
        <f>IF(B21&lt;&gt;"",VLOOKUP(B21,iscritti_16675!$A$2:$G$16,3,FALSE),"")</f>
        <v>0</v>
      </c>
      <c r="F21" s="1">
        <f>IF(E21&lt;&gt;"",VLOOKUP(E21,'16675'!$AG$3:'16675'!$AH$12,2,FALSE),"")</f>
        <v>5</v>
      </c>
      <c r="G21" s="1">
        <f>COUNTA('16675'!$H$21:'16675'!$K$21)</f>
        <v>4</v>
      </c>
      <c r="H21" s="8">
        <v>177</v>
      </c>
      <c r="I21" s="8">
        <v>125</v>
      </c>
      <c r="J21" s="8">
        <v>158</v>
      </c>
      <c r="K21" s="8">
        <v>157</v>
      </c>
      <c r="L21" s="9">
        <f>IF('16675'!$G$21&lt;&gt;0,'16675'!$M$21/'16675'!$G$21,"")</f>
        <v>154.25</v>
      </c>
      <c r="M21" s="1">
        <f>SUM('16675'!$H$21:'16675'!$K$21)</f>
        <v>617</v>
      </c>
      <c r="N21" s="7"/>
      <c r="O21" s="7"/>
      <c r="P21" s="1">
        <f>SUM('16675'!$M$21:'16675'!$O$21)+'16675'!$AF$21</f>
        <v>637</v>
      </c>
      <c r="Q21" s="1">
        <f>SUM('16675'!$P$20:'16675'!$P$24)</f>
        <v>1430</v>
      </c>
      <c r="R21" s="1">
        <v>3</v>
      </c>
      <c r="T21" s="7"/>
      <c r="U21" s="7"/>
      <c r="V21" s="7"/>
      <c r="AF21" s="1">
        <f>'16675'!$G$21*IF(E21&lt;&gt;"",'16675'!$F$21,0)</f>
        <v>20</v>
      </c>
    </row>
    <row r="22" spans="2:32" ht="12.75">
      <c r="B22" s="7"/>
      <c r="C22" s="1">
        <f>IF(B22&lt;&gt;"",VLOOKUP(B22,iscritti_16675!$A$2:$G$16,4,FALSE),"")</f>
        <v>0</v>
      </c>
      <c r="D22" s="1">
        <f>IF(B22&lt;&gt;"",VLOOKUP(B22,iscritti_16675!$A$2:$G$16,2,FALSE),"")</f>
        <v>0</v>
      </c>
      <c r="E22" s="1">
        <f>IF(B22&lt;&gt;"",VLOOKUP(B22,iscritti_16675!$A$2:$G$16,3,FALSE),"")</f>
        <v>0</v>
      </c>
      <c r="F22" s="1">
        <f>IF(E22&lt;&gt;"",VLOOKUP(E22,'16675'!$AG$3:'16675'!$AH$12,2,FALSE),"")</f>
        <v>0</v>
      </c>
      <c r="G22" s="1">
        <f>COUNTA('16675'!$H$22:'16675'!$K$22)</f>
        <v>0</v>
      </c>
      <c r="H22" s="8"/>
      <c r="I22" s="8"/>
      <c r="J22" s="8"/>
      <c r="K22" s="8"/>
      <c r="L22" s="9">
        <f>IF('16675'!$G$22&lt;&gt;0,'16675'!$M$22/'16675'!$G$22,"")</f>
        <v>0</v>
      </c>
      <c r="M22" s="1">
        <f>SUM('16675'!$H$22:'16675'!$K$22)</f>
        <v>0</v>
      </c>
      <c r="N22" s="7"/>
      <c r="O22" s="7"/>
      <c r="P22" s="1">
        <f>SUM('16675'!$M$22:'16675'!$O$22)+'16675'!$AF$22</f>
        <v>0</v>
      </c>
      <c r="Q22" s="1">
        <f>SUM('16675'!$P$20:'16675'!$P$24)</f>
        <v>1430</v>
      </c>
      <c r="R22" s="1">
        <v>3</v>
      </c>
      <c r="T22" s="7"/>
      <c r="U22" s="7"/>
      <c r="V22" s="7"/>
      <c r="AF22" s="1">
        <f>'16675'!$G$22*IF(E22&lt;&gt;"",'16675'!$F$22,0)</f>
        <v>0</v>
      </c>
    </row>
    <row r="23" spans="2:32" ht="12.75">
      <c r="B23" s="7"/>
      <c r="C23" s="1">
        <f>IF(B23&lt;&gt;"",VLOOKUP(B23,iscritti_16675!$A$2:$G$16,4,FALSE),"")</f>
        <v>0</v>
      </c>
      <c r="D23" s="1">
        <f>IF(B23&lt;&gt;"",VLOOKUP(B23,iscritti_16675!$A$2:$G$16,2,FALSE),"")</f>
        <v>0</v>
      </c>
      <c r="E23" s="1">
        <f>IF(B23&lt;&gt;"",VLOOKUP(B23,iscritti_16675!$A$2:$G$16,3,FALSE),"")</f>
        <v>0</v>
      </c>
      <c r="F23" s="1">
        <f>IF(E23&lt;&gt;"",VLOOKUP(E23,'16675'!$AG$3:'16675'!$AH$12,2,FALSE),"")</f>
        <v>0</v>
      </c>
      <c r="G23" s="1">
        <f>COUNTA('16675'!$H$23:'16675'!$K$23)</f>
        <v>0</v>
      </c>
      <c r="H23" s="8"/>
      <c r="I23" s="8"/>
      <c r="J23" s="8"/>
      <c r="K23" s="8"/>
      <c r="L23" s="9">
        <f>IF('16675'!$G$23&lt;&gt;0,'16675'!$M$23/'16675'!$G$23,"")</f>
        <v>0</v>
      </c>
      <c r="M23" s="1">
        <f>SUM('16675'!$H$23:'16675'!$K$23)</f>
        <v>0</v>
      </c>
      <c r="N23" s="7"/>
      <c r="O23" s="7"/>
      <c r="P23" s="1">
        <f>SUM('16675'!$M$23:'16675'!$O$23)+'16675'!$AF$23</f>
        <v>0</v>
      </c>
      <c r="Q23" s="1">
        <f>SUM('16675'!$P$20:'16675'!$P$24)</f>
        <v>1430</v>
      </c>
      <c r="R23" s="1">
        <v>3</v>
      </c>
      <c r="T23" s="7"/>
      <c r="U23" s="7"/>
      <c r="V23" s="7"/>
      <c r="AF23" s="1">
        <f>'16675'!$G$23*IF(E23&lt;&gt;"",'16675'!$F$23,0)</f>
        <v>0</v>
      </c>
    </row>
    <row r="24" spans="2:32" ht="12.75">
      <c r="B24" s="7"/>
      <c r="C24" s="1">
        <f>IF(B24&lt;&gt;"",VLOOKUP(B24,iscritti_16675!$A$2:$G$16,4,FALSE),"")</f>
        <v>0</v>
      </c>
      <c r="D24" s="1">
        <f>IF(B24&lt;&gt;"",VLOOKUP(B24,iscritti_16675!$A$2:$G$16,2,FALSE),"")</f>
        <v>0</v>
      </c>
      <c r="E24" s="1">
        <f>IF(B24&lt;&gt;"",VLOOKUP(B24,iscritti_16675!$A$2:$G$16,3,FALSE),"")</f>
        <v>0</v>
      </c>
      <c r="F24" s="1">
        <f>IF(E24&lt;&gt;"",VLOOKUP(E24,'16675'!$AG$3:'16675'!$AH$12,2,FALSE),"")</f>
        <v>0</v>
      </c>
      <c r="G24" s="1">
        <f>COUNTA('16675'!$H$24:'16675'!$K$24)</f>
        <v>0</v>
      </c>
      <c r="H24" s="8"/>
      <c r="I24" s="8"/>
      <c r="J24" s="8"/>
      <c r="K24" s="8"/>
      <c r="L24" s="9">
        <f>IF('16675'!$G$24&lt;&gt;0,'16675'!$M$24/'16675'!$G$24,"")</f>
        <v>0</v>
      </c>
      <c r="M24" s="1">
        <f>SUM('16675'!$H$24:'16675'!$K$24)</f>
        <v>0</v>
      </c>
      <c r="N24" s="7"/>
      <c r="O24" s="7"/>
      <c r="P24" s="1">
        <f>SUM('16675'!$M$24:'16675'!$O$24)+'16675'!$AF$24</f>
        <v>0</v>
      </c>
      <c r="Q24" s="1">
        <f>SUM('16675'!$P$20:'16675'!$P$24)</f>
        <v>1430</v>
      </c>
      <c r="R24" s="1">
        <v>3</v>
      </c>
      <c r="T24" s="7"/>
      <c r="U24" s="7"/>
      <c r="V24" s="7"/>
      <c r="AF24" s="1">
        <f>'16675'!$G$24*IF(E24&lt;&gt;"",'16675'!$F$24,0)</f>
        <v>0</v>
      </c>
    </row>
    <row r="25" spans="1:32" ht="14.25">
      <c r="A25" s="1">
        <v>4</v>
      </c>
      <c r="B25" s="7" t="s">
        <v>112</v>
      </c>
      <c r="C25" s="1">
        <f>IF(B25&lt;&gt;"",VLOOKUP(B25,iscritti_16675!$A$2:$G$16,4,FALSE),"")</f>
        <v>0</v>
      </c>
      <c r="D25" s="1">
        <f>IF(B25&lt;&gt;"",VLOOKUP(B25,iscritti_16675!$A$2:$G$16,2,FALSE),"")</f>
        <v>0</v>
      </c>
      <c r="E25" s="1">
        <f>IF(B25&lt;&gt;"",VLOOKUP(B25,iscritti_16675!$A$2:$G$16,3,FALSE),"")</f>
        <v>0</v>
      </c>
      <c r="F25" s="1">
        <f>IF(E25&lt;&gt;"",VLOOKUP(E25,'16675'!$AG$3:'16675'!$AH$12,2,FALSE),"")</f>
        <v>5</v>
      </c>
      <c r="G25" s="1">
        <f>COUNTA('16675'!$H$25:'16675'!$K$25)</f>
        <v>4</v>
      </c>
      <c r="H25" s="8">
        <v>223</v>
      </c>
      <c r="I25" s="8">
        <v>185</v>
      </c>
      <c r="J25" s="8">
        <v>194</v>
      </c>
      <c r="K25" s="8">
        <v>176</v>
      </c>
      <c r="L25" s="9">
        <f>IF('16675'!$G$25&lt;&gt;0,'16675'!$M$25/'16675'!$G$25,"")</f>
        <v>194.5</v>
      </c>
      <c r="M25" s="1">
        <f>SUM('16675'!$H$25:'16675'!$K$25)</f>
        <v>778</v>
      </c>
      <c r="N25" s="7"/>
      <c r="O25" s="7"/>
      <c r="P25" s="1">
        <f>SUM('16675'!$M$25:'16675'!$O$25)+'16675'!$AF$25</f>
        <v>798</v>
      </c>
      <c r="Q25" s="1">
        <f>SUM('16675'!$P$25:'16675'!$P$29)</f>
        <v>798</v>
      </c>
      <c r="R25" s="1">
        <v>4</v>
      </c>
      <c r="S25" s="1">
        <f>SUM('16675'!$P$25:'16675'!$P$29)</f>
        <v>798</v>
      </c>
      <c r="T25" s="7"/>
      <c r="U25" s="7"/>
      <c r="V25" s="7"/>
      <c r="AF25" s="1">
        <f>'16675'!$G$25*IF(E25&lt;&gt;"",'16675'!$F$25,0)</f>
        <v>20</v>
      </c>
    </row>
    <row r="26" spans="2:32" ht="12.75">
      <c r="B26" s="7"/>
      <c r="C26" s="1">
        <f>IF(B26&lt;&gt;"",VLOOKUP(B26,iscritti_16675!$A$2:$G$16,4,FALSE),"")</f>
        <v>0</v>
      </c>
      <c r="D26" s="1">
        <f>IF(B26&lt;&gt;"",VLOOKUP(B26,iscritti_16675!$A$2:$G$16,2,FALSE),"")</f>
        <v>0</v>
      </c>
      <c r="E26" s="1">
        <f>IF(B26&lt;&gt;"",VLOOKUP(B26,iscritti_16675!$A$2:$G$16,3,FALSE),"")</f>
        <v>0</v>
      </c>
      <c r="F26" s="1">
        <f>IF(E26&lt;&gt;"",VLOOKUP(E26,'16675'!$AG$3:'16675'!$AH$12,2,FALSE),"")</f>
        <v>0</v>
      </c>
      <c r="G26" s="1">
        <f>COUNTA('16675'!$H$26:'16675'!$K$26)</f>
        <v>0</v>
      </c>
      <c r="H26" s="8"/>
      <c r="I26" s="8"/>
      <c r="J26" s="8"/>
      <c r="K26" s="8"/>
      <c r="L26" s="9">
        <f>IF('16675'!$G$26&lt;&gt;0,'16675'!$M$26/'16675'!$G$26,"")</f>
        <v>0</v>
      </c>
      <c r="M26" s="1">
        <f>SUM('16675'!$H$26:'16675'!$K$26)</f>
        <v>0</v>
      </c>
      <c r="N26" s="7"/>
      <c r="O26" s="7"/>
      <c r="P26" s="1">
        <f>SUM('16675'!$M$26:'16675'!$O$26)+'16675'!$AF$26</f>
        <v>0</v>
      </c>
      <c r="Q26" s="1">
        <f>SUM('16675'!$P$25:'16675'!$P$29)</f>
        <v>798</v>
      </c>
      <c r="R26" s="1">
        <v>4</v>
      </c>
      <c r="T26" s="7"/>
      <c r="U26" s="7"/>
      <c r="V26" s="7"/>
      <c r="AF26" s="1">
        <f>'16675'!$G$26*IF(E26&lt;&gt;"",'16675'!$F$26,0)</f>
        <v>0</v>
      </c>
    </row>
    <row r="27" spans="2:32" ht="12.75">
      <c r="B27" s="7"/>
      <c r="C27" s="1">
        <f>IF(B27&lt;&gt;"",VLOOKUP(B27,iscritti_16675!$A$2:$G$16,4,FALSE),"")</f>
        <v>0</v>
      </c>
      <c r="D27" s="1">
        <f>IF(B27&lt;&gt;"",VLOOKUP(B27,iscritti_16675!$A$2:$G$16,2,FALSE),"")</f>
        <v>0</v>
      </c>
      <c r="E27" s="1">
        <f>IF(B27&lt;&gt;"",VLOOKUP(B27,iscritti_16675!$A$2:$G$16,3,FALSE),"")</f>
        <v>0</v>
      </c>
      <c r="F27" s="1">
        <f>IF(E27&lt;&gt;"",VLOOKUP(E27,'16675'!$AG$3:'16675'!$AH$12,2,FALSE),"")</f>
        <v>0</v>
      </c>
      <c r="G27" s="1">
        <f>COUNTA('16675'!$H$27:'16675'!$K$27)</f>
        <v>0</v>
      </c>
      <c r="H27" s="8"/>
      <c r="I27" s="8"/>
      <c r="J27" s="8"/>
      <c r="K27" s="8"/>
      <c r="L27" s="9">
        <f>IF('16675'!$G$27&lt;&gt;0,'16675'!$M$27/'16675'!$G$27,"")</f>
        <v>0</v>
      </c>
      <c r="M27" s="1">
        <f>SUM('16675'!$H$27:'16675'!$K$27)</f>
        <v>0</v>
      </c>
      <c r="N27" s="7"/>
      <c r="O27" s="7"/>
      <c r="P27" s="1">
        <f>SUM('16675'!$M$27:'16675'!$O$27)+'16675'!$AF$27</f>
        <v>0</v>
      </c>
      <c r="Q27" s="1">
        <f>SUM('16675'!$P$25:'16675'!$P$29)</f>
        <v>798</v>
      </c>
      <c r="R27" s="1">
        <v>4</v>
      </c>
      <c r="T27" s="7"/>
      <c r="U27" s="7"/>
      <c r="V27" s="7"/>
      <c r="AF27" s="1">
        <f>'16675'!$G$27*IF(E27&lt;&gt;"",'16675'!$F$27,0)</f>
        <v>0</v>
      </c>
    </row>
    <row r="28" spans="2:32" ht="12.75">
      <c r="B28" s="7"/>
      <c r="C28" s="1">
        <f>IF(B28&lt;&gt;"",VLOOKUP(B28,iscritti_16675!$A$2:$G$16,4,FALSE),"")</f>
        <v>0</v>
      </c>
      <c r="D28" s="1">
        <f>IF(B28&lt;&gt;"",VLOOKUP(B28,iscritti_16675!$A$2:$G$16,2,FALSE),"")</f>
        <v>0</v>
      </c>
      <c r="E28" s="1">
        <f>IF(B28&lt;&gt;"",VLOOKUP(B28,iscritti_16675!$A$2:$G$16,3,FALSE),"")</f>
        <v>0</v>
      </c>
      <c r="F28" s="1">
        <f>IF(E28&lt;&gt;"",VLOOKUP(E28,'16675'!$AG$3:'16675'!$AH$12,2,FALSE),"")</f>
        <v>0</v>
      </c>
      <c r="G28" s="1">
        <f>COUNTA('16675'!$H$28:'16675'!$K$28)</f>
        <v>0</v>
      </c>
      <c r="H28" s="8"/>
      <c r="I28" s="8"/>
      <c r="J28" s="8"/>
      <c r="K28" s="8"/>
      <c r="L28" s="9">
        <f>IF('16675'!$G$28&lt;&gt;0,'16675'!$M$28/'16675'!$G$28,"")</f>
        <v>0</v>
      </c>
      <c r="M28" s="1">
        <f>SUM('16675'!$H$28:'16675'!$K$28)</f>
        <v>0</v>
      </c>
      <c r="N28" s="7"/>
      <c r="O28" s="7"/>
      <c r="P28" s="1">
        <f>SUM('16675'!$M$28:'16675'!$O$28)+'16675'!$AF$28</f>
        <v>0</v>
      </c>
      <c r="Q28" s="1">
        <f>SUM('16675'!$P$25:'16675'!$P$29)</f>
        <v>798</v>
      </c>
      <c r="R28" s="1">
        <v>4</v>
      </c>
      <c r="T28" s="7"/>
      <c r="U28" s="7"/>
      <c r="V28" s="7"/>
      <c r="AF28" s="1">
        <f>'16675'!$G$28*IF(E28&lt;&gt;"",'16675'!$F$28,0)</f>
        <v>0</v>
      </c>
    </row>
    <row r="29" spans="2:32" ht="12.75">
      <c r="B29" s="7"/>
      <c r="C29" s="1">
        <f>IF(B29&lt;&gt;"",VLOOKUP(B29,iscritti_16675!$A$2:$G$16,4,FALSE),"")</f>
        <v>0</v>
      </c>
      <c r="D29" s="1">
        <f>IF(B29&lt;&gt;"",VLOOKUP(B29,iscritti_16675!$A$2:$G$16,2,FALSE),"")</f>
        <v>0</v>
      </c>
      <c r="E29" s="1">
        <f>IF(B29&lt;&gt;"",VLOOKUP(B29,iscritti_16675!$A$2:$G$16,3,FALSE),"")</f>
        <v>0</v>
      </c>
      <c r="F29" s="1">
        <f>IF(E29&lt;&gt;"",VLOOKUP(E29,'16675'!$AG$3:'16675'!$AH$12,2,FALSE),"")</f>
        <v>0</v>
      </c>
      <c r="G29" s="1">
        <f>COUNTA('16675'!$H$29:'16675'!$K$29)</f>
        <v>0</v>
      </c>
      <c r="H29" s="8"/>
      <c r="I29" s="8"/>
      <c r="J29" s="8"/>
      <c r="K29" s="8"/>
      <c r="L29" s="9">
        <f>IF('16675'!$G$29&lt;&gt;0,'16675'!$M$29/'16675'!$G$29,"")</f>
        <v>0</v>
      </c>
      <c r="M29" s="1">
        <f>SUM('16675'!$H$29:'16675'!$K$29)</f>
        <v>0</v>
      </c>
      <c r="N29" s="7"/>
      <c r="O29" s="7"/>
      <c r="P29" s="1">
        <f>SUM('16675'!$M$29:'16675'!$O$29)+'16675'!$AF$29</f>
        <v>0</v>
      </c>
      <c r="Q29" s="1">
        <f>SUM('16675'!$P$25:'16675'!$P$29)</f>
        <v>798</v>
      </c>
      <c r="R29" s="1">
        <v>4</v>
      </c>
      <c r="T29" s="7"/>
      <c r="U29" s="7"/>
      <c r="V29" s="7"/>
      <c r="AF29" s="1">
        <f>'16675'!$G$29*IF(E29&lt;&gt;"",'16675'!$F$29,0)</f>
        <v>0</v>
      </c>
    </row>
    <row r="30" spans="1:32" ht="12.75">
      <c r="A30" s="1">
        <v>5</v>
      </c>
      <c r="B30" s="7"/>
      <c r="C30" s="1">
        <f>IF(B30&lt;&gt;"",VLOOKUP(B30,iscritti_16675!$A$2:$G$16,4,FALSE),"")</f>
        <v>0</v>
      </c>
      <c r="D30" s="1">
        <f>IF(B30&lt;&gt;"",VLOOKUP(B30,iscritti_16675!$A$2:$G$16,2,FALSE),"")</f>
        <v>0</v>
      </c>
      <c r="E30" s="1">
        <f>IF(B30&lt;&gt;"",VLOOKUP(B30,iscritti_16675!$A$2:$G$16,3,FALSE),"")</f>
        <v>0</v>
      </c>
      <c r="F30" s="1">
        <f>IF(E30&lt;&gt;"",VLOOKUP(E30,'16675'!$AG$3:'16675'!$AH$12,2,FALSE),"")</f>
        <v>0</v>
      </c>
      <c r="G30" s="1">
        <f>COUNTA('16675'!$H$30:'16675'!$K$30)</f>
        <v>0</v>
      </c>
      <c r="H30" s="8"/>
      <c r="I30" s="8"/>
      <c r="J30" s="8"/>
      <c r="K30" s="8"/>
      <c r="L30" s="9">
        <f>IF('16675'!$G$30&lt;&gt;0,'16675'!$M$30/'16675'!$G$30,"")</f>
        <v>0</v>
      </c>
      <c r="M30" s="1">
        <f>SUM('16675'!$H$30:'16675'!$K$30)</f>
        <v>0</v>
      </c>
      <c r="N30" s="7"/>
      <c r="O30" s="7"/>
      <c r="P30" s="1">
        <f>SUM('16675'!$M$30:'16675'!$O$30)+'16675'!$AF$30</f>
        <v>0</v>
      </c>
      <c r="Q30" s="1">
        <f>SUM('16675'!$P$30:'16675'!$P$34)</f>
        <v>0</v>
      </c>
      <c r="R30" s="1">
        <v>5</v>
      </c>
      <c r="S30" s="1">
        <f>SUM('16675'!$P$30:'16675'!$P$34)</f>
        <v>0</v>
      </c>
      <c r="T30" s="7"/>
      <c r="U30" s="7"/>
      <c r="V30" s="7"/>
      <c r="AF30" s="1">
        <f>'16675'!$G$30*IF(E30&lt;&gt;"",'16675'!$F$30,0)</f>
        <v>0</v>
      </c>
    </row>
    <row r="31" spans="2:32" ht="12.75">
      <c r="B31" s="7"/>
      <c r="C31" s="1">
        <f>IF(B31&lt;&gt;"",VLOOKUP(B31,iscritti_16675!$A$2:$G$16,4,FALSE),"")</f>
        <v>0</v>
      </c>
      <c r="D31" s="1">
        <f>IF(B31&lt;&gt;"",VLOOKUP(B31,iscritti_16675!$A$2:$G$16,2,FALSE),"")</f>
        <v>0</v>
      </c>
      <c r="E31" s="1">
        <f>IF(B31&lt;&gt;"",VLOOKUP(B31,iscritti_16675!$A$2:$G$16,3,FALSE),"")</f>
        <v>0</v>
      </c>
      <c r="F31" s="1">
        <f>IF(E31&lt;&gt;"",VLOOKUP(E31,'16675'!$AG$3:'16675'!$AH$12,2,FALSE),"")</f>
        <v>0</v>
      </c>
      <c r="G31" s="1">
        <f>COUNTA('16675'!$H$31:'16675'!$K$31)</f>
        <v>0</v>
      </c>
      <c r="H31" s="8"/>
      <c r="I31" s="8"/>
      <c r="J31" s="8"/>
      <c r="K31" s="8"/>
      <c r="L31" s="9">
        <f>IF('16675'!$G$31&lt;&gt;0,'16675'!$M$31/'16675'!$G$31,"")</f>
        <v>0</v>
      </c>
      <c r="M31" s="1">
        <f>SUM('16675'!$H$31:'16675'!$K$31)</f>
        <v>0</v>
      </c>
      <c r="N31" s="7"/>
      <c r="O31" s="7"/>
      <c r="P31" s="1">
        <f>SUM('16675'!$M$31:'16675'!$O$31)+'16675'!$AF$31</f>
        <v>0</v>
      </c>
      <c r="Q31" s="1">
        <f>SUM('16675'!$P$30:'16675'!$P$34)</f>
        <v>0</v>
      </c>
      <c r="R31" s="1">
        <v>5</v>
      </c>
      <c r="T31" s="7"/>
      <c r="U31" s="7"/>
      <c r="V31" s="7"/>
      <c r="AF31" s="1">
        <f>'16675'!$G$31*IF(E31&lt;&gt;"",'16675'!$F$31,0)</f>
        <v>0</v>
      </c>
    </row>
    <row r="32" spans="2:32" ht="12.75">
      <c r="B32" s="7"/>
      <c r="C32" s="1">
        <f>IF(B32&lt;&gt;"",VLOOKUP(B32,iscritti_16675!$A$2:$G$16,4,FALSE),"")</f>
        <v>0</v>
      </c>
      <c r="D32" s="1">
        <f>IF(B32&lt;&gt;"",VLOOKUP(B32,iscritti_16675!$A$2:$G$16,2,FALSE),"")</f>
        <v>0</v>
      </c>
      <c r="E32" s="1">
        <f>IF(B32&lt;&gt;"",VLOOKUP(B32,iscritti_16675!$A$2:$G$16,3,FALSE),"")</f>
        <v>0</v>
      </c>
      <c r="F32" s="1">
        <f>IF(E32&lt;&gt;"",VLOOKUP(E32,'16675'!$AG$3:'16675'!$AH$12,2,FALSE),"")</f>
        <v>0</v>
      </c>
      <c r="G32" s="1">
        <f>COUNTA('16675'!$H$32:'16675'!$K$32)</f>
        <v>0</v>
      </c>
      <c r="H32" s="8"/>
      <c r="I32" s="8"/>
      <c r="J32" s="8"/>
      <c r="K32" s="8"/>
      <c r="L32" s="9">
        <f>IF('16675'!$G$32&lt;&gt;0,'16675'!$M$32/'16675'!$G$32,"")</f>
        <v>0</v>
      </c>
      <c r="M32" s="1">
        <f>SUM('16675'!$H$32:'16675'!$K$32)</f>
        <v>0</v>
      </c>
      <c r="N32" s="7"/>
      <c r="O32" s="7"/>
      <c r="P32" s="1">
        <f>SUM('16675'!$M$32:'16675'!$O$32)+'16675'!$AF$32</f>
        <v>0</v>
      </c>
      <c r="Q32" s="1">
        <f>SUM('16675'!$P$30:'16675'!$P$34)</f>
        <v>0</v>
      </c>
      <c r="R32" s="1">
        <v>5</v>
      </c>
      <c r="T32" s="7"/>
      <c r="U32" s="7"/>
      <c r="V32" s="7"/>
      <c r="AF32" s="1">
        <f>'16675'!$G$32*IF(E32&lt;&gt;"",'16675'!$F$32,0)</f>
        <v>0</v>
      </c>
    </row>
    <row r="33" spans="2:32" ht="12.75">
      <c r="B33" s="7"/>
      <c r="C33" s="1">
        <f>IF(B33&lt;&gt;"",VLOOKUP(B33,iscritti_16675!$A$2:$G$16,4,FALSE),"")</f>
        <v>0</v>
      </c>
      <c r="D33" s="1">
        <f>IF(B33&lt;&gt;"",VLOOKUP(B33,iscritti_16675!$A$2:$G$16,2,FALSE),"")</f>
        <v>0</v>
      </c>
      <c r="E33" s="1">
        <f>IF(B33&lt;&gt;"",VLOOKUP(B33,iscritti_16675!$A$2:$G$16,3,FALSE),"")</f>
        <v>0</v>
      </c>
      <c r="F33" s="1">
        <f>IF(E33&lt;&gt;"",VLOOKUP(E33,'16675'!$AG$3:'16675'!$AH$12,2,FALSE),"")</f>
        <v>0</v>
      </c>
      <c r="G33" s="1">
        <f>COUNTA('16675'!$H$33:'16675'!$K$33)</f>
        <v>0</v>
      </c>
      <c r="H33" s="8"/>
      <c r="I33" s="8"/>
      <c r="J33" s="8"/>
      <c r="K33" s="8"/>
      <c r="L33" s="9">
        <f>IF('16675'!$G$33&lt;&gt;0,'16675'!$M$33/'16675'!$G$33,"")</f>
        <v>0</v>
      </c>
      <c r="M33" s="1">
        <f>SUM('16675'!$H$33:'16675'!$K$33)</f>
        <v>0</v>
      </c>
      <c r="N33" s="7"/>
      <c r="O33" s="7"/>
      <c r="P33" s="1">
        <f>SUM('16675'!$M$33:'16675'!$O$33)+'16675'!$AF$33</f>
        <v>0</v>
      </c>
      <c r="Q33" s="1">
        <f>SUM('16675'!$P$30:'16675'!$P$34)</f>
        <v>0</v>
      </c>
      <c r="R33" s="1">
        <v>5</v>
      </c>
      <c r="T33" s="7"/>
      <c r="U33" s="7"/>
      <c r="V33" s="7"/>
      <c r="AF33" s="1">
        <f>'16675'!$G$33*IF(E33&lt;&gt;"",'16675'!$F$33,0)</f>
        <v>0</v>
      </c>
    </row>
    <row r="34" spans="2:32" ht="12.75">
      <c r="B34" s="7"/>
      <c r="C34" s="1">
        <f>IF(B34&lt;&gt;"",VLOOKUP(B34,iscritti_16675!$A$2:$G$16,4,FALSE),"")</f>
        <v>0</v>
      </c>
      <c r="D34" s="1">
        <f>IF(B34&lt;&gt;"",VLOOKUP(B34,iscritti_16675!$A$2:$G$16,2,FALSE),"")</f>
        <v>0</v>
      </c>
      <c r="E34" s="1">
        <f>IF(B34&lt;&gt;"",VLOOKUP(B34,iscritti_16675!$A$2:$G$16,3,FALSE),"")</f>
        <v>0</v>
      </c>
      <c r="F34" s="1">
        <f>IF(E34&lt;&gt;"",VLOOKUP(E34,'16675'!$AG$3:'16675'!$AH$12,2,FALSE),"")</f>
        <v>0</v>
      </c>
      <c r="G34" s="1">
        <f>COUNTA('16675'!$H$34:'16675'!$K$34)</f>
        <v>0</v>
      </c>
      <c r="H34" s="8"/>
      <c r="I34" s="8"/>
      <c r="J34" s="8"/>
      <c r="K34" s="8"/>
      <c r="L34" s="9">
        <f>IF('16675'!$G$34&lt;&gt;0,'16675'!$M$34/'16675'!$G$34,"")</f>
        <v>0</v>
      </c>
      <c r="M34" s="1">
        <f>SUM('16675'!$H$34:'16675'!$K$34)</f>
        <v>0</v>
      </c>
      <c r="N34" s="7"/>
      <c r="O34" s="7"/>
      <c r="P34" s="1">
        <f>SUM('16675'!$M$34:'16675'!$O$34)+'16675'!$AF$34</f>
        <v>0</v>
      </c>
      <c r="Q34" s="1">
        <f>SUM('16675'!$P$30:'16675'!$P$34)</f>
        <v>0</v>
      </c>
      <c r="R34" s="1">
        <v>5</v>
      </c>
      <c r="T34" s="7"/>
      <c r="U34" s="7"/>
      <c r="V34" s="7"/>
      <c r="AF34" s="1">
        <f>'16675'!$G$34*IF(E34&lt;&gt;"",'16675'!$F$34,0)</f>
        <v>0</v>
      </c>
    </row>
    <row r="35" spans="1:32" ht="12.75">
      <c r="A35" s="1">
        <v>6</v>
      </c>
      <c r="B35" s="7"/>
      <c r="C35" s="1">
        <f>IF(B35&lt;&gt;"",VLOOKUP(B35,iscritti_16675!$A$2:$G$16,4,FALSE),"")</f>
        <v>0</v>
      </c>
      <c r="D35" s="1">
        <f>IF(B35&lt;&gt;"",VLOOKUP(B35,iscritti_16675!$A$2:$G$16,2,FALSE),"")</f>
        <v>0</v>
      </c>
      <c r="E35" s="1">
        <f>IF(B35&lt;&gt;"",VLOOKUP(B35,iscritti_16675!$A$2:$G$16,3,FALSE),"")</f>
        <v>0</v>
      </c>
      <c r="F35" s="1">
        <f>IF(E35&lt;&gt;"",VLOOKUP(E35,'16675'!$AG$3:'16675'!$AH$12,2,FALSE),"")</f>
        <v>0</v>
      </c>
      <c r="G35" s="1">
        <f>COUNTA('16675'!$H$35:'16675'!$K$35)</f>
        <v>0</v>
      </c>
      <c r="H35" s="8"/>
      <c r="I35" s="8"/>
      <c r="J35" s="8"/>
      <c r="K35" s="8"/>
      <c r="L35" s="9">
        <f>IF('16675'!$G$35&lt;&gt;0,'16675'!$M$35/'16675'!$G$35,"")</f>
        <v>0</v>
      </c>
      <c r="M35" s="1">
        <f>SUM('16675'!$H$35:'16675'!$K$35)</f>
        <v>0</v>
      </c>
      <c r="N35" s="7"/>
      <c r="O35" s="7"/>
      <c r="P35" s="1">
        <f>SUM('16675'!$M$35:'16675'!$O$35)+'16675'!$AF$35</f>
        <v>0</v>
      </c>
      <c r="Q35" s="1">
        <f>SUM('16675'!$P$35:'16675'!$P$39)</f>
        <v>0</v>
      </c>
      <c r="R35" s="1">
        <v>6</v>
      </c>
      <c r="S35" s="1">
        <f>SUM('16675'!$P$35:'16675'!$P$39)</f>
        <v>0</v>
      </c>
      <c r="T35" s="7"/>
      <c r="U35" s="7"/>
      <c r="V35" s="7"/>
      <c r="AF35" s="1">
        <f>'16675'!$G$35*IF(E35&lt;&gt;"",'16675'!$F$35,0)</f>
        <v>0</v>
      </c>
    </row>
    <row r="36" spans="2:32" ht="12.75">
      <c r="B36" s="7"/>
      <c r="C36" s="1">
        <f>IF(B36&lt;&gt;"",VLOOKUP(B36,iscritti_16675!$A$2:$G$16,4,FALSE),"")</f>
        <v>0</v>
      </c>
      <c r="D36" s="1">
        <f>IF(B36&lt;&gt;"",VLOOKUP(B36,iscritti_16675!$A$2:$G$16,2,FALSE),"")</f>
        <v>0</v>
      </c>
      <c r="E36" s="1">
        <f>IF(B36&lt;&gt;"",VLOOKUP(B36,iscritti_16675!$A$2:$G$16,3,FALSE),"")</f>
        <v>0</v>
      </c>
      <c r="F36" s="1">
        <f>IF(E36&lt;&gt;"",VLOOKUP(E36,'16675'!$AG$3:'16675'!$AH$12,2,FALSE),"")</f>
        <v>0</v>
      </c>
      <c r="G36" s="1">
        <f>COUNTA('16675'!$H$36:'16675'!$K$36)</f>
        <v>0</v>
      </c>
      <c r="H36" s="8"/>
      <c r="I36" s="8"/>
      <c r="J36" s="8"/>
      <c r="K36" s="8"/>
      <c r="L36" s="9">
        <f>IF('16675'!$G$36&lt;&gt;0,'16675'!$M$36/'16675'!$G$36,"")</f>
        <v>0</v>
      </c>
      <c r="M36" s="1">
        <f>SUM('16675'!$H$36:'16675'!$K$36)</f>
        <v>0</v>
      </c>
      <c r="N36" s="7"/>
      <c r="O36" s="7"/>
      <c r="P36" s="1">
        <f>SUM('16675'!$M$36:'16675'!$O$36)+'16675'!$AF$36</f>
        <v>0</v>
      </c>
      <c r="Q36" s="1">
        <f>SUM('16675'!$P$35:'16675'!$P$39)</f>
        <v>0</v>
      </c>
      <c r="R36" s="1">
        <v>6</v>
      </c>
      <c r="T36" s="7"/>
      <c r="U36" s="7"/>
      <c r="V36" s="7"/>
      <c r="AF36" s="1">
        <f>'16675'!$G$36*IF(E36&lt;&gt;"",'16675'!$F$36,0)</f>
        <v>0</v>
      </c>
    </row>
    <row r="37" spans="2:32" ht="12.75">
      <c r="B37" s="7"/>
      <c r="C37" s="1">
        <f>IF(B37&lt;&gt;"",VLOOKUP(B37,iscritti_16675!$A$2:$G$16,4,FALSE),"")</f>
        <v>0</v>
      </c>
      <c r="D37" s="1">
        <f>IF(B37&lt;&gt;"",VLOOKUP(B37,iscritti_16675!$A$2:$G$16,2,FALSE),"")</f>
        <v>0</v>
      </c>
      <c r="E37" s="1">
        <f>IF(B37&lt;&gt;"",VLOOKUP(B37,iscritti_16675!$A$2:$G$16,3,FALSE),"")</f>
        <v>0</v>
      </c>
      <c r="F37" s="1">
        <f>IF(E37&lt;&gt;"",VLOOKUP(E37,'16675'!$AG$3:'16675'!$AH$12,2,FALSE),"")</f>
        <v>0</v>
      </c>
      <c r="G37" s="1">
        <f>COUNTA('16675'!$H$37:'16675'!$K$37)</f>
        <v>0</v>
      </c>
      <c r="H37" s="8"/>
      <c r="I37" s="8"/>
      <c r="J37" s="8"/>
      <c r="K37" s="8"/>
      <c r="L37" s="9">
        <f>IF('16675'!$G$37&lt;&gt;0,'16675'!$M$37/'16675'!$G$37,"")</f>
        <v>0</v>
      </c>
      <c r="M37" s="1">
        <f>SUM('16675'!$H$37:'16675'!$K$37)</f>
        <v>0</v>
      </c>
      <c r="N37" s="7"/>
      <c r="O37" s="7"/>
      <c r="P37" s="1">
        <f>SUM('16675'!$M$37:'16675'!$O$37)+'16675'!$AF$37</f>
        <v>0</v>
      </c>
      <c r="Q37" s="1">
        <f>SUM('16675'!$P$35:'16675'!$P$39)</f>
        <v>0</v>
      </c>
      <c r="R37" s="1">
        <v>6</v>
      </c>
      <c r="T37" s="7"/>
      <c r="U37" s="7"/>
      <c r="V37" s="7"/>
      <c r="AF37" s="1">
        <f>'16675'!$G$37*IF(E37&lt;&gt;"",'16675'!$F$37,0)</f>
        <v>0</v>
      </c>
    </row>
    <row r="38" spans="2:32" ht="12.75">
      <c r="B38" s="7"/>
      <c r="C38" s="1">
        <f>IF(B38&lt;&gt;"",VLOOKUP(B38,iscritti_16675!$A$2:$G$16,4,FALSE),"")</f>
        <v>0</v>
      </c>
      <c r="D38" s="1">
        <f>IF(B38&lt;&gt;"",VLOOKUP(B38,iscritti_16675!$A$2:$G$16,2,FALSE),"")</f>
        <v>0</v>
      </c>
      <c r="E38" s="1">
        <f>IF(B38&lt;&gt;"",VLOOKUP(B38,iscritti_16675!$A$2:$G$16,3,FALSE),"")</f>
        <v>0</v>
      </c>
      <c r="F38" s="1">
        <f>IF(E38&lt;&gt;"",VLOOKUP(E38,'16675'!$AG$3:'16675'!$AH$12,2,FALSE),"")</f>
        <v>0</v>
      </c>
      <c r="G38" s="1">
        <f>COUNTA('16675'!$H$38:'16675'!$K$38)</f>
        <v>0</v>
      </c>
      <c r="H38" s="8"/>
      <c r="I38" s="8"/>
      <c r="J38" s="8"/>
      <c r="K38" s="8"/>
      <c r="L38" s="9">
        <f>IF('16675'!$G$38&lt;&gt;0,'16675'!$M$38/'16675'!$G$38,"")</f>
        <v>0</v>
      </c>
      <c r="M38" s="1">
        <f>SUM('16675'!$H$38:'16675'!$K$38)</f>
        <v>0</v>
      </c>
      <c r="N38" s="7"/>
      <c r="O38" s="7"/>
      <c r="P38" s="1">
        <f>SUM('16675'!$M$38:'16675'!$O$38)+'16675'!$AF$38</f>
        <v>0</v>
      </c>
      <c r="Q38" s="1">
        <f>SUM('16675'!$P$35:'16675'!$P$39)</f>
        <v>0</v>
      </c>
      <c r="R38" s="1">
        <v>6</v>
      </c>
      <c r="T38" s="7"/>
      <c r="U38" s="7"/>
      <c r="V38" s="7"/>
      <c r="AF38" s="1">
        <f>'16675'!$G$38*IF(E38&lt;&gt;"",'16675'!$F$38,0)</f>
        <v>0</v>
      </c>
    </row>
    <row r="39" spans="2:32" ht="12.75">
      <c r="B39" s="7"/>
      <c r="C39" s="1">
        <f>IF(B39&lt;&gt;"",VLOOKUP(B39,iscritti_16675!$A$2:$G$16,4,FALSE),"")</f>
        <v>0</v>
      </c>
      <c r="D39" s="1">
        <f>IF(B39&lt;&gt;"",VLOOKUP(B39,iscritti_16675!$A$2:$G$16,2,FALSE),"")</f>
        <v>0</v>
      </c>
      <c r="E39" s="1">
        <f>IF(B39&lt;&gt;"",VLOOKUP(B39,iscritti_16675!$A$2:$G$16,3,FALSE),"")</f>
        <v>0</v>
      </c>
      <c r="F39" s="1">
        <f>IF(E39&lt;&gt;"",VLOOKUP(E39,'16675'!$AG$3:'16675'!$AH$12,2,FALSE),"")</f>
        <v>0</v>
      </c>
      <c r="G39" s="1">
        <f>COUNTA('16675'!$H$39:'16675'!$K$39)</f>
        <v>0</v>
      </c>
      <c r="H39" s="8"/>
      <c r="I39" s="8"/>
      <c r="J39" s="8"/>
      <c r="K39" s="8"/>
      <c r="L39" s="9">
        <f>IF('16675'!$G$39&lt;&gt;0,'16675'!$M$39/'16675'!$G$39,"")</f>
        <v>0</v>
      </c>
      <c r="M39" s="1">
        <f>SUM('16675'!$H$39:'16675'!$K$39)</f>
        <v>0</v>
      </c>
      <c r="N39" s="7"/>
      <c r="O39" s="7"/>
      <c r="P39" s="1">
        <f>SUM('16675'!$M$39:'16675'!$O$39)+'16675'!$AF$39</f>
        <v>0</v>
      </c>
      <c r="Q39" s="1">
        <f>SUM('16675'!$P$35:'16675'!$P$39)</f>
        <v>0</v>
      </c>
      <c r="R39" s="1">
        <v>6</v>
      </c>
      <c r="T39" s="7"/>
      <c r="U39" s="7"/>
      <c r="V39" s="7"/>
      <c r="AF39" s="1">
        <f>'16675'!$G$39*IF(E39&lt;&gt;"",'16675'!$F$39,0)</f>
        <v>0</v>
      </c>
    </row>
    <row r="40" spans="1:32" ht="12.75">
      <c r="A40" s="1">
        <v>7</v>
      </c>
      <c r="B40" s="7"/>
      <c r="C40" s="1">
        <f>IF(B40&lt;&gt;"",VLOOKUP(B40,iscritti_16675!$A$2:$G$16,4,FALSE),"")</f>
        <v>0</v>
      </c>
      <c r="D40" s="1">
        <f>IF(B40&lt;&gt;"",VLOOKUP(B40,iscritti_16675!$A$2:$G$16,2,FALSE),"")</f>
        <v>0</v>
      </c>
      <c r="E40" s="1">
        <f>IF(B40&lt;&gt;"",VLOOKUP(B40,iscritti_16675!$A$2:$G$16,3,FALSE),"")</f>
        <v>0</v>
      </c>
      <c r="F40" s="1">
        <f>IF(E40&lt;&gt;"",VLOOKUP(E40,'16675'!$AG$3:'16675'!$AH$12,2,FALSE),"")</f>
        <v>0</v>
      </c>
      <c r="G40" s="1">
        <f>COUNTA('16675'!$H$40:'16675'!$K$40)</f>
        <v>0</v>
      </c>
      <c r="H40" s="8"/>
      <c r="I40" s="8"/>
      <c r="J40" s="8"/>
      <c r="K40" s="8"/>
      <c r="L40" s="9">
        <f>IF('16675'!$G$40&lt;&gt;0,'16675'!$M$40/'16675'!$G$40,"")</f>
        <v>0</v>
      </c>
      <c r="M40" s="1">
        <f>SUM('16675'!$H$40:'16675'!$K$40)</f>
        <v>0</v>
      </c>
      <c r="N40" s="7"/>
      <c r="O40" s="7"/>
      <c r="P40" s="1">
        <f>SUM('16675'!$M$40:'16675'!$O$40)+'16675'!$AF$40</f>
        <v>0</v>
      </c>
      <c r="Q40" s="1">
        <f>SUM('16675'!$P$40:'16675'!$P$44)</f>
        <v>0</v>
      </c>
      <c r="R40" s="1">
        <v>7</v>
      </c>
      <c r="S40" s="1">
        <f>SUM('16675'!$P$40:'16675'!$P$44)</f>
        <v>0</v>
      </c>
      <c r="T40" s="7"/>
      <c r="U40" s="7"/>
      <c r="V40" s="7"/>
      <c r="AF40" s="1">
        <f>'16675'!$G$40*IF(E40&lt;&gt;"",'16675'!$F$40,0)</f>
        <v>0</v>
      </c>
    </row>
    <row r="41" spans="2:32" ht="12.75">
      <c r="B41" s="7"/>
      <c r="C41" s="1">
        <f>IF(B41&lt;&gt;"",VLOOKUP(B41,iscritti_16675!$A$2:$G$16,4,FALSE),"")</f>
        <v>0</v>
      </c>
      <c r="D41" s="1">
        <f>IF(B41&lt;&gt;"",VLOOKUP(B41,iscritti_16675!$A$2:$G$16,2,FALSE),"")</f>
        <v>0</v>
      </c>
      <c r="E41" s="1">
        <f>IF(B41&lt;&gt;"",VLOOKUP(B41,iscritti_16675!$A$2:$G$16,3,FALSE),"")</f>
        <v>0</v>
      </c>
      <c r="F41" s="1">
        <f>IF(E41&lt;&gt;"",VLOOKUP(E41,'16675'!$AG$3:'16675'!$AH$12,2,FALSE),"")</f>
        <v>0</v>
      </c>
      <c r="G41" s="1">
        <f>COUNTA('16675'!$H$41:'16675'!$K$41)</f>
        <v>0</v>
      </c>
      <c r="H41" s="8"/>
      <c r="I41" s="8"/>
      <c r="J41" s="8"/>
      <c r="K41" s="8"/>
      <c r="L41" s="9">
        <f>IF('16675'!$G$41&lt;&gt;0,'16675'!$M$41/'16675'!$G$41,"")</f>
        <v>0</v>
      </c>
      <c r="M41" s="1">
        <f>SUM('16675'!$H$41:'16675'!$K$41)</f>
        <v>0</v>
      </c>
      <c r="N41" s="7"/>
      <c r="O41" s="7"/>
      <c r="P41" s="1">
        <f>SUM('16675'!$M$41:'16675'!$O$41)+'16675'!$AF$41</f>
        <v>0</v>
      </c>
      <c r="Q41" s="1">
        <f>SUM('16675'!$P$40:'16675'!$P$44)</f>
        <v>0</v>
      </c>
      <c r="R41" s="1">
        <v>7</v>
      </c>
      <c r="T41" s="7"/>
      <c r="U41" s="7"/>
      <c r="V41" s="7"/>
      <c r="AF41" s="1">
        <f>'16675'!$G$41*IF(E41&lt;&gt;"",'16675'!$F$41,0)</f>
        <v>0</v>
      </c>
    </row>
    <row r="42" spans="2:32" ht="12.75">
      <c r="B42" s="7"/>
      <c r="C42" s="1">
        <f>IF(B42&lt;&gt;"",VLOOKUP(B42,iscritti_16675!$A$2:$G$16,4,FALSE),"")</f>
        <v>0</v>
      </c>
      <c r="D42" s="1">
        <f>IF(B42&lt;&gt;"",VLOOKUP(B42,iscritti_16675!$A$2:$G$16,2,FALSE),"")</f>
        <v>0</v>
      </c>
      <c r="E42" s="1">
        <f>IF(B42&lt;&gt;"",VLOOKUP(B42,iscritti_16675!$A$2:$G$16,3,FALSE),"")</f>
        <v>0</v>
      </c>
      <c r="F42" s="1">
        <f>IF(E42&lt;&gt;"",VLOOKUP(E42,'16675'!$AG$3:'16675'!$AH$12,2,FALSE),"")</f>
        <v>0</v>
      </c>
      <c r="G42" s="1">
        <f>COUNTA('16675'!$H$42:'16675'!$K$42)</f>
        <v>0</v>
      </c>
      <c r="H42" s="8"/>
      <c r="I42" s="8"/>
      <c r="J42" s="8"/>
      <c r="K42" s="8"/>
      <c r="L42" s="9">
        <f>IF('16675'!$G$42&lt;&gt;0,'16675'!$M$42/'16675'!$G$42,"")</f>
        <v>0</v>
      </c>
      <c r="M42" s="1">
        <f>SUM('16675'!$H$42:'16675'!$K$42)</f>
        <v>0</v>
      </c>
      <c r="N42" s="7"/>
      <c r="O42" s="7"/>
      <c r="P42" s="1">
        <f>SUM('16675'!$M$42:'16675'!$O$42)+'16675'!$AF$42</f>
        <v>0</v>
      </c>
      <c r="Q42" s="1">
        <f>SUM('16675'!$P$40:'16675'!$P$44)</f>
        <v>0</v>
      </c>
      <c r="R42" s="1">
        <v>7</v>
      </c>
      <c r="T42" s="7"/>
      <c r="U42" s="7"/>
      <c r="V42" s="7"/>
      <c r="AF42" s="1">
        <f>'16675'!$G$42*IF(E42&lt;&gt;"",'16675'!$F$42,0)</f>
        <v>0</v>
      </c>
    </row>
    <row r="43" spans="2:32" ht="12.75">
      <c r="B43" s="7"/>
      <c r="C43" s="1">
        <f>IF(B43&lt;&gt;"",VLOOKUP(B43,iscritti_16675!$A$2:$G$16,4,FALSE),"")</f>
        <v>0</v>
      </c>
      <c r="D43" s="1">
        <f>IF(B43&lt;&gt;"",VLOOKUP(B43,iscritti_16675!$A$2:$G$16,2,FALSE),"")</f>
        <v>0</v>
      </c>
      <c r="E43" s="1">
        <f>IF(B43&lt;&gt;"",VLOOKUP(B43,iscritti_16675!$A$2:$G$16,3,FALSE),"")</f>
        <v>0</v>
      </c>
      <c r="F43" s="1">
        <f>IF(E43&lt;&gt;"",VLOOKUP(E43,'16675'!$AG$3:'16675'!$AH$12,2,FALSE),"")</f>
        <v>0</v>
      </c>
      <c r="G43" s="1">
        <f>COUNTA('16675'!$H$43:'16675'!$K$43)</f>
        <v>0</v>
      </c>
      <c r="H43" s="8"/>
      <c r="I43" s="8"/>
      <c r="J43" s="8"/>
      <c r="K43" s="8"/>
      <c r="L43" s="9">
        <f>IF('16675'!$G$43&lt;&gt;0,'16675'!$M$43/'16675'!$G$43,"")</f>
        <v>0</v>
      </c>
      <c r="M43" s="1">
        <f>SUM('16675'!$H$43:'16675'!$K$43)</f>
        <v>0</v>
      </c>
      <c r="N43" s="7"/>
      <c r="O43" s="7"/>
      <c r="P43" s="1">
        <f>SUM('16675'!$M$43:'16675'!$O$43)+'16675'!$AF$43</f>
        <v>0</v>
      </c>
      <c r="Q43" s="1">
        <f>SUM('16675'!$P$40:'16675'!$P$44)</f>
        <v>0</v>
      </c>
      <c r="R43" s="1">
        <v>7</v>
      </c>
      <c r="T43" s="7"/>
      <c r="U43" s="7"/>
      <c r="V43" s="7"/>
      <c r="AF43" s="1">
        <f>'16675'!$G$43*IF(E43&lt;&gt;"",'16675'!$F$43,0)</f>
        <v>0</v>
      </c>
    </row>
    <row r="44" spans="2:32" ht="12.75">
      <c r="B44" s="7"/>
      <c r="C44" s="1">
        <f>IF(B44&lt;&gt;"",VLOOKUP(B44,iscritti_16675!$A$2:$G$16,4,FALSE),"")</f>
        <v>0</v>
      </c>
      <c r="D44" s="1">
        <f>IF(B44&lt;&gt;"",VLOOKUP(B44,iscritti_16675!$A$2:$G$16,2,FALSE),"")</f>
        <v>0</v>
      </c>
      <c r="E44" s="1">
        <f>IF(B44&lt;&gt;"",VLOOKUP(B44,iscritti_16675!$A$2:$G$16,3,FALSE),"")</f>
        <v>0</v>
      </c>
      <c r="F44" s="1">
        <f>IF(E44&lt;&gt;"",VLOOKUP(E44,'16675'!$AG$3:'16675'!$AH$12,2,FALSE),"")</f>
        <v>0</v>
      </c>
      <c r="G44" s="1">
        <f>COUNTA('16675'!$H$44:'16675'!$K$44)</f>
        <v>0</v>
      </c>
      <c r="H44" s="8"/>
      <c r="I44" s="8"/>
      <c r="J44" s="8"/>
      <c r="K44" s="8"/>
      <c r="L44" s="9">
        <f>IF('16675'!$G$44&lt;&gt;0,'16675'!$M$44/'16675'!$G$44,"")</f>
        <v>0</v>
      </c>
      <c r="M44" s="1">
        <f>SUM('16675'!$H$44:'16675'!$K$44)</f>
        <v>0</v>
      </c>
      <c r="N44" s="7"/>
      <c r="O44" s="7"/>
      <c r="P44" s="1">
        <f>SUM('16675'!$M$44:'16675'!$O$44)+'16675'!$AF$44</f>
        <v>0</v>
      </c>
      <c r="Q44" s="1">
        <f>SUM('16675'!$P$40:'16675'!$P$44)</f>
        <v>0</v>
      </c>
      <c r="R44" s="1">
        <v>7</v>
      </c>
      <c r="T44" s="7"/>
      <c r="U44" s="7"/>
      <c r="V44" s="7"/>
      <c r="AF44" s="1">
        <f>'16675'!$G$44*IF(E44&lt;&gt;"",'16675'!$F$44,0)</f>
        <v>0</v>
      </c>
    </row>
    <row r="45" spans="1:32" ht="12.75">
      <c r="A45" s="1">
        <v>8</v>
      </c>
      <c r="B45" s="7"/>
      <c r="C45" s="1">
        <f>IF(B45&lt;&gt;"",VLOOKUP(B45,iscritti_16675!$A$2:$G$16,4,FALSE),"")</f>
        <v>0</v>
      </c>
      <c r="D45" s="1">
        <f>IF(B45&lt;&gt;"",VLOOKUP(B45,iscritti_16675!$A$2:$G$16,2,FALSE),"")</f>
        <v>0</v>
      </c>
      <c r="E45" s="1">
        <f>IF(B45&lt;&gt;"",VLOOKUP(B45,iscritti_16675!$A$2:$G$16,3,FALSE),"")</f>
        <v>0</v>
      </c>
      <c r="F45" s="1">
        <f>IF(E45&lt;&gt;"",VLOOKUP(E45,'16675'!$AG$3:'16675'!$AH$12,2,FALSE),"")</f>
        <v>0</v>
      </c>
      <c r="G45" s="1">
        <f>COUNTA('16675'!$H$45:'16675'!$K$45)</f>
        <v>0</v>
      </c>
      <c r="H45" s="8"/>
      <c r="I45" s="8"/>
      <c r="J45" s="8"/>
      <c r="K45" s="8"/>
      <c r="L45" s="9">
        <f>IF('16675'!$G$45&lt;&gt;0,'16675'!$M$45/'16675'!$G$45,"")</f>
        <v>0</v>
      </c>
      <c r="M45" s="1">
        <f>SUM('16675'!$H$45:'16675'!$K$45)</f>
        <v>0</v>
      </c>
      <c r="N45" s="7"/>
      <c r="O45" s="7"/>
      <c r="P45" s="1">
        <f>SUM('16675'!$M$45:'16675'!$O$45)+'16675'!$AF$45</f>
        <v>0</v>
      </c>
      <c r="Q45" s="1">
        <f>SUM('16675'!$P$45:'16675'!$P$49)</f>
        <v>0</v>
      </c>
      <c r="R45" s="1">
        <v>8</v>
      </c>
      <c r="S45" s="1">
        <f>SUM('16675'!$P$45:'16675'!$P$49)</f>
        <v>0</v>
      </c>
      <c r="T45" s="7"/>
      <c r="U45" s="7"/>
      <c r="V45" s="7"/>
      <c r="AF45" s="1">
        <f>'16675'!$G$45*IF(E45&lt;&gt;"",'16675'!$F$45,0)</f>
        <v>0</v>
      </c>
    </row>
    <row r="46" spans="2:32" ht="12.75">
      <c r="B46" s="7"/>
      <c r="C46" s="1">
        <f>IF(B46&lt;&gt;"",VLOOKUP(B46,iscritti_16675!$A$2:$G$16,4,FALSE),"")</f>
        <v>0</v>
      </c>
      <c r="D46" s="1">
        <f>IF(B46&lt;&gt;"",VLOOKUP(B46,iscritti_16675!$A$2:$G$16,2,FALSE),"")</f>
        <v>0</v>
      </c>
      <c r="E46" s="1">
        <f>IF(B46&lt;&gt;"",VLOOKUP(B46,iscritti_16675!$A$2:$G$16,3,FALSE),"")</f>
        <v>0</v>
      </c>
      <c r="F46" s="1">
        <f>IF(E46&lt;&gt;"",VLOOKUP(E46,'16675'!$AG$3:'16675'!$AH$12,2,FALSE),"")</f>
        <v>0</v>
      </c>
      <c r="G46" s="1">
        <f>COUNTA('16675'!$H$46:'16675'!$K$46)</f>
        <v>0</v>
      </c>
      <c r="H46" s="8"/>
      <c r="I46" s="8"/>
      <c r="J46" s="8"/>
      <c r="K46" s="8"/>
      <c r="L46" s="9">
        <f>IF('16675'!$G$46&lt;&gt;0,'16675'!$M$46/'16675'!$G$46,"")</f>
        <v>0</v>
      </c>
      <c r="M46" s="1">
        <f>SUM('16675'!$H$46:'16675'!$K$46)</f>
        <v>0</v>
      </c>
      <c r="N46" s="7"/>
      <c r="O46" s="7"/>
      <c r="P46" s="1">
        <f>SUM('16675'!$M$46:'16675'!$O$46)+'16675'!$AF$46</f>
        <v>0</v>
      </c>
      <c r="Q46" s="1">
        <f>SUM('16675'!$P$45:'16675'!$P$49)</f>
        <v>0</v>
      </c>
      <c r="R46" s="1">
        <v>8</v>
      </c>
      <c r="T46" s="7"/>
      <c r="U46" s="7"/>
      <c r="V46" s="7"/>
      <c r="AF46" s="1">
        <f>'16675'!$G$46*IF(E46&lt;&gt;"",'16675'!$F$46,0)</f>
        <v>0</v>
      </c>
    </row>
    <row r="47" spans="2:32" ht="12.75">
      <c r="B47" s="7"/>
      <c r="C47" s="1">
        <f>IF(B47&lt;&gt;"",VLOOKUP(B47,iscritti_16675!$A$2:$G$16,4,FALSE),"")</f>
        <v>0</v>
      </c>
      <c r="D47" s="1">
        <f>IF(B47&lt;&gt;"",VLOOKUP(B47,iscritti_16675!$A$2:$G$16,2,FALSE),"")</f>
        <v>0</v>
      </c>
      <c r="E47" s="1">
        <f>IF(B47&lt;&gt;"",VLOOKUP(B47,iscritti_16675!$A$2:$G$16,3,FALSE),"")</f>
        <v>0</v>
      </c>
      <c r="F47" s="1">
        <f>IF(E47&lt;&gt;"",VLOOKUP(E47,'16675'!$AG$3:'16675'!$AH$12,2,FALSE),"")</f>
        <v>0</v>
      </c>
      <c r="G47" s="1">
        <f>COUNTA('16675'!$H$47:'16675'!$K$47)</f>
        <v>0</v>
      </c>
      <c r="H47" s="8"/>
      <c r="I47" s="8"/>
      <c r="J47" s="8"/>
      <c r="K47" s="8"/>
      <c r="L47" s="9">
        <f>IF('16675'!$G$47&lt;&gt;0,'16675'!$M$47/'16675'!$G$47,"")</f>
        <v>0</v>
      </c>
      <c r="M47" s="1">
        <f>SUM('16675'!$H$47:'16675'!$K$47)</f>
        <v>0</v>
      </c>
      <c r="N47" s="7"/>
      <c r="O47" s="7"/>
      <c r="P47" s="1">
        <f>SUM('16675'!$M$47:'16675'!$O$47)+'16675'!$AF$47</f>
        <v>0</v>
      </c>
      <c r="Q47" s="1">
        <f>SUM('16675'!$P$45:'16675'!$P$49)</f>
        <v>0</v>
      </c>
      <c r="R47" s="1">
        <v>8</v>
      </c>
      <c r="T47" s="7"/>
      <c r="U47" s="7"/>
      <c r="V47" s="7"/>
      <c r="AF47" s="1">
        <f>'16675'!$G$47*IF(E47&lt;&gt;"",'16675'!$F$47,0)</f>
        <v>0</v>
      </c>
    </row>
    <row r="48" spans="2:32" ht="12.75">
      <c r="B48" s="7"/>
      <c r="C48" s="1">
        <f>IF(B48&lt;&gt;"",VLOOKUP(B48,iscritti_16675!$A$2:$G$16,4,FALSE),"")</f>
        <v>0</v>
      </c>
      <c r="D48" s="1">
        <f>IF(B48&lt;&gt;"",VLOOKUP(B48,iscritti_16675!$A$2:$G$16,2,FALSE),"")</f>
        <v>0</v>
      </c>
      <c r="E48" s="1">
        <f>IF(B48&lt;&gt;"",VLOOKUP(B48,iscritti_16675!$A$2:$G$16,3,FALSE),"")</f>
        <v>0</v>
      </c>
      <c r="F48" s="1">
        <f>IF(E48&lt;&gt;"",VLOOKUP(E48,'16675'!$AG$3:'16675'!$AH$12,2,FALSE),"")</f>
        <v>0</v>
      </c>
      <c r="G48" s="1">
        <f>COUNTA('16675'!$H$48:'16675'!$K$48)</f>
        <v>0</v>
      </c>
      <c r="H48" s="8"/>
      <c r="I48" s="8"/>
      <c r="J48" s="8"/>
      <c r="K48" s="8"/>
      <c r="L48" s="9">
        <f>IF('16675'!$G$48&lt;&gt;0,'16675'!$M$48/'16675'!$G$48,"")</f>
        <v>0</v>
      </c>
      <c r="M48" s="1">
        <f>SUM('16675'!$H$48:'16675'!$K$48)</f>
        <v>0</v>
      </c>
      <c r="N48" s="7"/>
      <c r="O48" s="7"/>
      <c r="P48" s="1">
        <f>SUM('16675'!$M$48:'16675'!$O$48)+'16675'!$AF$48</f>
        <v>0</v>
      </c>
      <c r="Q48" s="1">
        <f>SUM('16675'!$P$45:'16675'!$P$49)</f>
        <v>0</v>
      </c>
      <c r="R48" s="1">
        <v>8</v>
      </c>
      <c r="T48" s="7"/>
      <c r="U48" s="7"/>
      <c r="V48" s="7"/>
      <c r="AF48" s="1">
        <f>'16675'!$G$48*IF(E48&lt;&gt;"",'16675'!$F$48,0)</f>
        <v>0</v>
      </c>
    </row>
    <row r="49" spans="2:32" ht="12.75">
      <c r="B49" s="7"/>
      <c r="C49" s="1">
        <f>IF(B49&lt;&gt;"",VLOOKUP(B49,iscritti_16675!$A$2:$G$16,4,FALSE),"")</f>
        <v>0</v>
      </c>
      <c r="D49" s="1">
        <f>IF(B49&lt;&gt;"",VLOOKUP(B49,iscritti_16675!$A$2:$G$16,2,FALSE),"")</f>
        <v>0</v>
      </c>
      <c r="E49" s="1">
        <f>IF(B49&lt;&gt;"",VLOOKUP(B49,iscritti_16675!$A$2:$G$16,3,FALSE),"")</f>
        <v>0</v>
      </c>
      <c r="F49" s="1">
        <f>IF(E49&lt;&gt;"",VLOOKUP(E49,'16675'!$AG$3:'16675'!$AH$12,2,FALSE),"")</f>
        <v>0</v>
      </c>
      <c r="G49" s="1">
        <f>COUNTA('16675'!$H$49:'16675'!$K$49)</f>
        <v>0</v>
      </c>
      <c r="H49" s="8"/>
      <c r="I49" s="8"/>
      <c r="J49" s="8"/>
      <c r="K49" s="8"/>
      <c r="L49" s="9">
        <f>IF('16675'!$G$49&lt;&gt;0,'16675'!$M$49/'16675'!$G$49,"")</f>
        <v>0</v>
      </c>
      <c r="M49" s="1">
        <f>SUM('16675'!$H$49:'16675'!$K$49)</f>
        <v>0</v>
      </c>
      <c r="N49" s="7"/>
      <c r="O49" s="7"/>
      <c r="P49" s="1">
        <f>SUM('16675'!$M$49:'16675'!$O$49)+'16675'!$AF$49</f>
        <v>0</v>
      </c>
      <c r="Q49" s="1">
        <f>SUM('16675'!$P$45:'16675'!$P$49)</f>
        <v>0</v>
      </c>
      <c r="R49" s="1">
        <v>8</v>
      </c>
      <c r="T49" s="7"/>
      <c r="U49" s="7"/>
      <c r="V49" s="7"/>
      <c r="AF49" s="1">
        <f>'16675'!$G$49*IF(E49&lt;&gt;"",'16675'!$F$49,0)</f>
        <v>0</v>
      </c>
    </row>
    <row r="50" spans="1:32" ht="12.75">
      <c r="A50" s="1">
        <v>9</v>
      </c>
      <c r="B50" s="7"/>
      <c r="C50" s="1">
        <f>IF(B50&lt;&gt;"",VLOOKUP(B50,iscritti_16675!$A$2:$G$16,4,FALSE),"")</f>
        <v>0</v>
      </c>
      <c r="D50" s="1">
        <f>IF(B50&lt;&gt;"",VLOOKUP(B50,iscritti_16675!$A$2:$G$16,2,FALSE),"")</f>
        <v>0</v>
      </c>
      <c r="E50" s="1">
        <f>IF(B50&lt;&gt;"",VLOOKUP(B50,iscritti_16675!$A$2:$G$16,3,FALSE),"")</f>
        <v>0</v>
      </c>
      <c r="F50" s="1">
        <f>IF(E50&lt;&gt;"",VLOOKUP(E50,'16675'!$AG$3:'16675'!$AH$12,2,FALSE),"")</f>
        <v>0</v>
      </c>
      <c r="G50" s="1">
        <f>COUNTA('16675'!$H$50:'16675'!$K$50)</f>
        <v>0</v>
      </c>
      <c r="H50" s="8"/>
      <c r="I50" s="8"/>
      <c r="J50" s="8"/>
      <c r="K50" s="8"/>
      <c r="L50" s="9">
        <f>IF('16675'!$G$50&lt;&gt;0,'16675'!$M$50/'16675'!$G$50,"")</f>
        <v>0</v>
      </c>
      <c r="M50" s="1">
        <f>SUM('16675'!$H$50:'16675'!$K$50)</f>
        <v>0</v>
      </c>
      <c r="N50" s="7"/>
      <c r="O50" s="7"/>
      <c r="P50" s="1">
        <f>SUM('16675'!$M$50:'16675'!$O$50)+'16675'!$AF$50</f>
        <v>0</v>
      </c>
      <c r="Q50" s="1">
        <f>SUM('16675'!$P$50:'16675'!$P$54)</f>
        <v>0</v>
      </c>
      <c r="R50" s="1">
        <v>9</v>
      </c>
      <c r="S50" s="1">
        <f>SUM('16675'!$P$50:'16675'!$P$54)</f>
        <v>0</v>
      </c>
      <c r="T50" s="7"/>
      <c r="U50" s="7"/>
      <c r="V50" s="7"/>
      <c r="AF50" s="1">
        <f>'16675'!$G$50*IF(E50&lt;&gt;"",'16675'!$F$50,0)</f>
        <v>0</v>
      </c>
    </row>
    <row r="51" spans="2:32" ht="12.75">
      <c r="B51" s="7"/>
      <c r="C51" s="1">
        <f>IF(B51&lt;&gt;"",VLOOKUP(B51,iscritti_16675!$A$2:$G$16,4,FALSE),"")</f>
        <v>0</v>
      </c>
      <c r="D51" s="1">
        <f>IF(B51&lt;&gt;"",VLOOKUP(B51,iscritti_16675!$A$2:$G$16,2,FALSE),"")</f>
        <v>0</v>
      </c>
      <c r="E51" s="1">
        <f>IF(B51&lt;&gt;"",VLOOKUP(B51,iscritti_16675!$A$2:$G$16,3,FALSE),"")</f>
        <v>0</v>
      </c>
      <c r="F51" s="1">
        <f>IF(E51&lt;&gt;"",VLOOKUP(E51,'16675'!$AG$3:'16675'!$AH$12,2,FALSE),"")</f>
        <v>0</v>
      </c>
      <c r="G51" s="1">
        <f>COUNTA('16675'!$H$51:'16675'!$K$51)</f>
        <v>0</v>
      </c>
      <c r="H51" s="8"/>
      <c r="I51" s="8"/>
      <c r="J51" s="8"/>
      <c r="K51" s="8"/>
      <c r="L51" s="9">
        <f>IF('16675'!$G$51&lt;&gt;0,'16675'!$M$51/'16675'!$G$51,"")</f>
        <v>0</v>
      </c>
      <c r="M51" s="1">
        <f>SUM('16675'!$H$51:'16675'!$K$51)</f>
        <v>0</v>
      </c>
      <c r="N51" s="7"/>
      <c r="O51" s="7"/>
      <c r="P51" s="1">
        <f>SUM('16675'!$M$51:'16675'!$O$51)+'16675'!$AF$51</f>
        <v>0</v>
      </c>
      <c r="Q51" s="1">
        <f>SUM('16675'!$P$50:'16675'!$P$54)</f>
        <v>0</v>
      </c>
      <c r="R51" s="1">
        <v>9</v>
      </c>
      <c r="T51" s="7"/>
      <c r="U51" s="7"/>
      <c r="V51" s="7"/>
      <c r="AF51" s="1">
        <f>'16675'!$G$51*IF(E51&lt;&gt;"",'16675'!$F$51,0)</f>
        <v>0</v>
      </c>
    </row>
    <row r="52" spans="2:32" ht="12.75">
      <c r="B52" s="7"/>
      <c r="C52" s="1">
        <f>IF(B52&lt;&gt;"",VLOOKUP(B52,iscritti_16675!$A$2:$G$16,4,FALSE),"")</f>
        <v>0</v>
      </c>
      <c r="D52" s="1">
        <f>IF(B52&lt;&gt;"",VLOOKUP(B52,iscritti_16675!$A$2:$G$16,2,FALSE),"")</f>
        <v>0</v>
      </c>
      <c r="E52" s="1">
        <f>IF(B52&lt;&gt;"",VLOOKUP(B52,iscritti_16675!$A$2:$G$16,3,FALSE),"")</f>
        <v>0</v>
      </c>
      <c r="F52" s="1">
        <f>IF(E52&lt;&gt;"",VLOOKUP(E52,'16675'!$AG$3:'16675'!$AH$12,2,FALSE),"")</f>
        <v>0</v>
      </c>
      <c r="G52" s="1">
        <f>COUNTA('16675'!$H$52:'16675'!$K$52)</f>
        <v>0</v>
      </c>
      <c r="H52" s="8"/>
      <c r="I52" s="8"/>
      <c r="J52" s="8"/>
      <c r="K52" s="8"/>
      <c r="L52" s="9">
        <f>IF('16675'!$G$52&lt;&gt;0,'16675'!$M$52/'16675'!$G$52,"")</f>
        <v>0</v>
      </c>
      <c r="M52" s="1">
        <f>SUM('16675'!$H$52:'16675'!$K$52)</f>
        <v>0</v>
      </c>
      <c r="N52" s="7"/>
      <c r="O52" s="7"/>
      <c r="P52" s="1">
        <f>SUM('16675'!$M$52:'16675'!$O$52)+'16675'!$AF$52</f>
        <v>0</v>
      </c>
      <c r="Q52" s="1">
        <f>SUM('16675'!$P$50:'16675'!$P$54)</f>
        <v>0</v>
      </c>
      <c r="R52" s="1">
        <v>9</v>
      </c>
      <c r="T52" s="7"/>
      <c r="U52" s="7"/>
      <c r="V52" s="7"/>
      <c r="AF52" s="1">
        <f>'16675'!$G$52*IF(E52&lt;&gt;"",'16675'!$F$52,0)</f>
        <v>0</v>
      </c>
    </row>
    <row r="53" spans="2:32" ht="12.75">
      <c r="B53" s="7"/>
      <c r="C53" s="1">
        <f>IF(B53&lt;&gt;"",VLOOKUP(B53,iscritti_16675!$A$2:$G$16,4,FALSE),"")</f>
        <v>0</v>
      </c>
      <c r="D53" s="1">
        <f>IF(B53&lt;&gt;"",VLOOKUP(B53,iscritti_16675!$A$2:$G$16,2,FALSE),"")</f>
        <v>0</v>
      </c>
      <c r="E53" s="1">
        <f>IF(B53&lt;&gt;"",VLOOKUP(B53,iscritti_16675!$A$2:$G$16,3,FALSE),"")</f>
        <v>0</v>
      </c>
      <c r="F53" s="1">
        <f>IF(E53&lt;&gt;"",VLOOKUP(E53,'16675'!$AG$3:'16675'!$AH$12,2,FALSE),"")</f>
        <v>0</v>
      </c>
      <c r="G53" s="1">
        <f>COUNTA('16675'!$H$53:'16675'!$K$53)</f>
        <v>0</v>
      </c>
      <c r="H53" s="8"/>
      <c r="I53" s="8"/>
      <c r="J53" s="8"/>
      <c r="K53" s="8"/>
      <c r="L53" s="9">
        <f>IF('16675'!$G$53&lt;&gt;0,'16675'!$M$53/'16675'!$G$53,"")</f>
        <v>0</v>
      </c>
      <c r="M53" s="1">
        <f>SUM('16675'!$H$53:'16675'!$K$53)</f>
        <v>0</v>
      </c>
      <c r="N53" s="7"/>
      <c r="O53" s="7"/>
      <c r="P53" s="1">
        <f>SUM('16675'!$M$53:'16675'!$O$53)+'16675'!$AF$53</f>
        <v>0</v>
      </c>
      <c r="Q53" s="1">
        <f>SUM('16675'!$P$50:'16675'!$P$54)</f>
        <v>0</v>
      </c>
      <c r="R53" s="1">
        <v>9</v>
      </c>
      <c r="T53" s="7"/>
      <c r="U53" s="7"/>
      <c r="V53" s="7"/>
      <c r="AF53" s="1">
        <f>'16675'!$G$53*IF(E53&lt;&gt;"",'16675'!$F$53,0)</f>
        <v>0</v>
      </c>
    </row>
    <row r="54" spans="2:32" ht="12.75">
      <c r="B54" s="7"/>
      <c r="C54" s="1">
        <f>IF(B54&lt;&gt;"",VLOOKUP(B54,iscritti_16675!$A$2:$G$16,4,FALSE),"")</f>
        <v>0</v>
      </c>
      <c r="D54" s="1">
        <f>IF(B54&lt;&gt;"",VLOOKUP(B54,iscritti_16675!$A$2:$G$16,2,FALSE),"")</f>
        <v>0</v>
      </c>
      <c r="E54" s="1">
        <f>IF(B54&lt;&gt;"",VLOOKUP(B54,iscritti_16675!$A$2:$G$16,3,FALSE),"")</f>
        <v>0</v>
      </c>
      <c r="F54" s="1">
        <f>IF(E54&lt;&gt;"",VLOOKUP(E54,'16675'!$AG$3:'16675'!$AH$12,2,FALSE),"")</f>
        <v>0</v>
      </c>
      <c r="G54" s="1">
        <f>COUNTA('16675'!$H$54:'16675'!$K$54)</f>
        <v>0</v>
      </c>
      <c r="H54" s="8"/>
      <c r="I54" s="8"/>
      <c r="J54" s="8"/>
      <c r="K54" s="8"/>
      <c r="L54" s="9">
        <f>IF('16675'!$G$54&lt;&gt;0,'16675'!$M$54/'16675'!$G$54,"")</f>
        <v>0</v>
      </c>
      <c r="M54" s="1">
        <f>SUM('16675'!$H$54:'16675'!$K$54)</f>
        <v>0</v>
      </c>
      <c r="N54" s="7"/>
      <c r="O54" s="7"/>
      <c r="P54" s="1">
        <f>SUM('16675'!$M$54:'16675'!$O$54)+'16675'!$AF$54</f>
        <v>0</v>
      </c>
      <c r="Q54" s="1">
        <f>SUM('16675'!$P$50:'16675'!$P$54)</f>
        <v>0</v>
      </c>
      <c r="R54" s="1">
        <v>9</v>
      </c>
      <c r="T54" s="7"/>
      <c r="U54" s="7"/>
      <c r="V54" s="7"/>
      <c r="AF54" s="1">
        <f>'16675'!$G$54*IF(E54&lt;&gt;"",'16675'!$F$54,0)</f>
        <v>0</v>
      </c>
    </row>
    <row r="55" spans="1:32" ht="12.75">
      <c r="A55" s="1">
        <v>10</v>
      </c>
      <c r="B55" s="7"/>
      <c r="C55" s="1">
        <f>IF(B55&lt;&gt;"",VLOOKUP(B55,iscritti_16675!$A$2:$G$16,4,FALSE),"")</f>
        <v>0</v>
      </c>
      <c r="D55" s="1">
        <f>IF(B55&lt;&gt;"",VLOOKUP(B55,iscritti_16675!$A$2:$G$16,2,FALSE),"")</f>
        <v>0</v>
      </c>
      <c r="E55" s="1">
        <f>IF(B55&lt;&gt;"",VLOOKUP(B55,iscritti_16675!$A$2:$G$16,3,FALSE),"")</f>
        <v>0</v>
      </c>
      <c r="F55" s="1">
        <f>IF(E55&lt;&gt;"",VLOOKUP(E55,'16675'!$AG$3:'16675'!$AH$12,2,FALSE),"")</f>
        <v>0</v>
      </c>
      <c r="G55" s="1">
        <f>COUNTA('16675'!$H$55:'16675'!$K$55)</f>
        <v>0</v>
      </c>
      <c r="H55" s="8"/>
      <c r="I55" s="8"/>
      <c r="J55" s="8"/>
      <c r="K55" s="8"/>
      <c r="L55" s="9">
        <f>IF('16675'!$G$55&lt;&gt;0,'16675'!$M$55/'16675'!$G$55,"")</f>
        <v>0</v>
      </c>
      <c r="M55" s="1">
        <f>SUM('16675'!$H$55:'16675'!$K$55)</f>
        <v>0</v>
      </c>
      <c r="N55" s="7"/>
      <c r="O55" s="7"/>
      <c r="P55" s="1">
        <f>SUM('16675'!$M$55:'16675'!$O$55)+'16675'!$AF$55</f>
        <v>0</v>
      </c>
      <c r="Q55" s="1">
        <f>SUM('16675'!$P$55:'16675'!$P$59)</f>
        <v>0</v>
      </c>
      <c r="R55" s="1">
        <v>10</v>
      </c>
      <c r="S55" s="1">
        <f>SUM('16675'!$P$55:'16675'!$P$59)</f>
        <v>0</v>
      </c>
      <c r="T55" s="7"/>
      <c r="U55" s="7"/>
      <c r="V55" s="7"/>
      <c r="AF55" s="1">
        <f>'16675'!$G$55*IF(E55&lt;&gt;"",'16675'!$F$55,0)</f>
        <v>0</v>
      </c>
    </row>
    <row r="56" spans="2:32" ht="12.75">
      <c r="B56" s="7"/>
      <c r="C56" s="1">
        <f>IF(B56&lt;&gt;"",VLOOKUP(B56,iscritti_16675!$A$2:$G$16,4,FALSE),"")</f>
        <v>0</v>
      </c>
      <c r="D56" s="1">
        <f>IF(B56&lt;&gt;"",VLOOKUP(B56,iscritti_16675!$A$2:$G$16,2,FALSE),"")</f>
        <v>0</v>
      </c>
      <c r="E56" s="1">
        <f>IF(B56&lt;&gt;"",VLOOKUP(B56,iscritti_16675!$A$2:$G$16,3,FALSE),"")</f>
        <v>0</v>
      </c>
      <c r="F56" s="1">
        <f>IF(E56&lt;&gt;"",VLOOKUP(E56,'16675'!$AG$3:'16675'!$AH$12,2,FALSE),"")</f>
        <v>0</v>
      </c>
      <c r="G56" s="1">
        <f>COUNTA('16675'!$H$56:'16675'!$K$56)</f>
        <v>0</v>
      </c>
      <c r="H56" s="8"/>
      <c r="I56" s="8"/>
      <c r="J56" s="8"/>
      <c r="K56" s="8"/>
      <c r="L56" s="9">
        <f>IF('16675'!$G$56&lt;&gt;0,'16675'!$M$56/'16675'!$G$56,"")</f>
        <v>0</v>
      </c>
      <c r="M56" s="1">
        <f>SUM('16675'!$H$56:'16675'!$K$56)</f>
        <v>0</v>
      </c>
      <c r="N56" s="7"/>
      <c r="O56" s="7"/>
      <c r="P56" s="1">
        <f>SUM('16675'!$M$56:'16675'!$O$56)+'16675'!$AF$56</f>
        <v>0</v>
      </c>
      <c r="Q56" s="1">
        <f>SUM('16675'!$P$55:'16675'!$P$59)</f>
        <v>0</v>
      </c>
      <c r="R56" s="1">
        <v>10</v>
      </c>
      <c r="T56" s="7"/>
      <c r="U56" s="7"/>
      <c r="V56" s="7"/>
      <c r="AF56" s="1">
        <f>'16675'!$G$56*IF(E56&lt;&gt;"",'16675'!$F$56,0)</f>
        <v>0</v>
      </c>
    </row>
    <row r="57" spans="2:32" ht="12.75">
      <c r="B57" s="7"/>
      <c r="C57" s="1">
        <f>IF(B57&lt;&gt;"",VLOOKUP(B57,iscritti_16675!$A$2:$G$16,4,FALSE),"")</f>
        <v>0</v>
      </c>
      <c r="D57" s="1">
        <f>IF(B57&lt;&gt;"",VLOOKUP(B57,iscritti_16675!$A$2:$G$16,2,FALSE),"")</f>
        <v>0</v>
      </c>
      <c r="E57" s="1">
        <f>IF(B57&lt;&gt;"",VLOOKUP(B57,iscritti_16675!$A$2:$G$16,3,FALSE),"")</f>
        <v>0</v>
      </c>
      <c r="F57" s="1">
        <f>IF(E57&lt;&gt;"",VLOOKUP(E57,'16675'!$AG$3:'16675'!$AH$12,2,FALSE),"")</f>
        <v>0</v>
      </c>
      <c r="G57" s="1">
        <f>COUNTA('16675'!$H$57:'16675'!$K$57)</f>
        <v>0</v>
      </c>
      <c r="H57" s="8"/>
      <c r="I57" s="8"/>
      <c r="J57" s="8"/>
      <c r="K57" s="8"/>
      <c r="L57" s="9">
        <f>IF('16675'!$G$57&lt;&gt;0,'16675'!$M$57/'16675'!$G$57,"")</f>
        <v>0</v>
      </c>
      <c r="M57" s="1">
        <f>SUM('16675'!$H$57:'16675'!$K$57)</f>
        <v>0</v>
      </c>
      <c r="N57" s="7"/>
      <c r="O57" s="7"/>
      <c r="P57" s="1">
        <f>SUM('16675'!$M$57:'16675'!$O$57)+'16675'!$AF$57</f>
        <v>0</v>
      </c>
      <c r="Q57" s="1">
        <f>SUM('16675'!$P$55:'16675'!$P$59)</f>
        <v>0</v>
      </c>
      <c r="R57" s="1">
        <v>10</v>
      </c>
      <c r="T57" s="7"/>
      <c r="U57" s="7"/>
      <c r="V57" s="7"/>
      <c r="AF57" s="1">
        <f>'16675'!$G$57*IF(E57&lt;&gt;"",'16675'!$F$57,0)</f>
        <v>0</v>
      </c>
    </row>
    <row r="58" spans="2:32" ht="12.75">
      <c r="B58" s="7"/>
      <c r="C58" s="1">
        <f>IF(B58&lt;&gt;"",VLOOKUP(B58,iscritti_16675!$A$2:$G$16,4,FALSE),"")</f>
        <v>0</v>
      </c>
      <c r="D58" s="1">
        <f>IF(B58&lt;&gt;"",VLOOKUP(B58,iscritti_16675!$A$2:$G$16,2,FALSE),"")</f>
        <v>0</v>
      </c>
      <c r="E58" s="1">
        <f>IF(B58&lt;&gt;"",VLOOKUP(B58,iscritti_16675!$A$2:$G$16,3,FALSE),"")</f>
        <v>0</v>
      </c>
      <c r="F58" s="1">
        <f>IF(E58&lt;&gt;"",VLOOKUP(E58,'16675'!$AG$3:'16675'!$AH$12,2,FALSE),"")</f>
        <v>0</v>
      </c>
      <c r="G58" s="1">
        <f>COUNTA('16675'!$H$58:'16675'!$K$58)</f>
        <v>0</v>
      </c>
      <c r="H58" s="8"/>
      <c r="I58" s="8"/>
      <c r="J58" s="8"/>
      <c r="K58" s="8"/>
      <c r="L58" s="9">
        <f>IF('16675'!$G$58&lt;&gt;0,'16675'!$M$58/'16675'!$G$58,"")</f>
        <v>0</v>
      </c>
      <c r="M58" s="1">
        <f>SUM('16675'!$H$58:'16675'!$K$58)</f>
        <v>0</v>
      </c>
      <c r="N58" s="7"/>
      <c r="O58" s="7"/>
      <c r="P58" s="1">
        <f>SUM('16675'!$M$58:'16675'!$O$58)+'16675'!$AF$58</f>
        <v>0</v>
      </c>
      <c r="Q58" s="1">
        <f>SUM('16675'!$P$55:'16675'!$P$59)</f>
        <v>0</v>
      </c>
      <c r="R58" s="1">
        <v>10</v>
      </c>
      <c r="T58" s="7"/>
      <c r="U58" s="7"/>
      <c r="V58" s="7"/>
      <c r="AF58" s="1">
        <f>'16675'!$G$58*IF(E58&lt;&gt;"",'16675'!$F$58,0)</f>
        <v>0</v>
      </c>
    </row>
    <row r="59" spans="2:32" ht="12.75">
      <c r="B59" s="7"/>
      <c r="C59" s="1">
        <f>IF(B59&lt;&gt;"",VLOOKUP(B59,iscritti_16675!$A$2:$G$16,4,FALSE),"")</f>
        <v>0</v>
      </c>
      <c r="D59" s="1">
        <f>IF(B59&lt;&gt;"",VLOOKUP(B59,iscritti_16675!$A$2:$G$16,2,FALSE),"")</f>
        <v>0</v>
      </c>
      <c r="E59" s="1">
        <f>IF(B59&lt;&gt;"",VLOOKUP(B59,iscritti_16675!$A$2:$G$16,3,FALSE),"")</f>
        <v>0</v>
      </c>
      <c r="F59" s="1">
        <f>IF(E59&lt;&gt;"",VLOOKUP(E59,'16675'!$AG$3:'16675'!$AH$12,2,FALSE),"")</f>
        <v>0</v>
      </c>
      <c r="G59" s="1">
        <f>COUNTA('16675'!$H$59:'16675'!$K$59)</f>
        <v>0</v>
      </c>
      <c r="H59" s="8"/>
      <c r="I59" s="8"/>
      <c r="J59" s="8"/>
      <c r="K59" s="8"/>
      <c r="L59" s="9">
        <f>IF('16675'!$G$59&lt;&gt;0,'16675'!$M$59/'16675'!$G$59,"")</f>
        <v>0</v>
      </c>
      <c r="M59" s="1">
        <f>SUM('16675'!$H$59:'16675'!$K$59)</f>
        <v>0</v>
      </c>
      <c r="N59" s="7"/>
      <c r="O59" s="7"/>
      <c r="P59" s="1">
        <f>SUM('16675'!$M$59:'16675'!$O$59)+'16675'!$AF$59</f>
        <v>0</v>
      </c>
      <c r="Q59" s="1">
        <f>SUM('16675'!$P$55:'16675'!$P$59)</f>
        <v>0</v>
      </c>
      <c r="R59" s="1">
        <v>10</v>
      </c>
      <c r="T59" s="7"/>
      <c r="U59" s="7"/>
      <c r="V59" s="7"/>
      <c r="AF59" s="1">
        <f>'16675'!$G$59*IF(E59&lt;&gt;"",'16675'!$F$59,0)</f>
        <v>0</v>
      </c>
    </row>
    <row r="60" spans="1:32" ht="12.75">
      <c r="A60" s="1">
        <v>11</v>
      </c>
      <c r="B60" s="7"/>
      <c r="C60" s="1">
        <f>IF(B60&lt;&gt;"",VLOOKUP(B60,iscritti_16675!$A$2:$G$16,4,FALSE),"")</f>
        <v>0</v>
      </c>
      <c r="D60" s="1">
        <f>IF(B60&lt;&gt;"",VLOOKUP(B60,iscritti_16675!$A$2:$G$16,2,FALSE),"")</f>
        <v>0</v>
      </c>
      <c r="E60" s="1">
        <f>IF(B60&lt;&gt;"",VLOOKUP(B60,iscritti_16675!$A$2:$G$16,3,FALSE),"")</f>
        <v>0</v>
      </c>
      <c r="F60" s="1">
        <f>IF(E60&lt;&gt;"",VLOOKUP(E60,'16675'!$AG$3:'16675'!$AH$12,2,FALSE),"")</f>
        <v>0</v>
      </c>
      <c r="G60" s="1">
        <f>COUNTA('16675'!$H$60:'16675'!$K$60)</f>
        <v>0</v>
      </c>
      <c r="H60" s="8"/>
      <c r="I60" s="8"/>
      <c r="J60" s="8"/>
      <c r="K60" s="8"/>
      <c r="L60" s="9">
        <f>IF('16675'!$G$60&lt;&gt;0,'16675'!$M$60/'16675'!$G$60,"")</f>
        <v>0</v>
      </c>
      <c r="M60" s="1">
        <f>SUM('16675'!$H$60:'16675'!$K$60)</f>
        <v>0</v>
      </c>
      <c r="N60" s="7"/>
      <c r="O60" s="7"/>
      <c r="P60" s="1">
        <f>SUM('16675'!$M$60:'16675'!$O$60)+'16675'!$AF$60</f>
        <v>0</v>
      </c>
      <c r="Q60" s="1">
        <f>SUM('16675'!$P$60:'16675'!$P$64)</f>
        <v>0</v>
      </c>
      <c r="R60" s="1">
        <v>11</v>
      </c>
      <c r="S60" s="1">
        <f>SUM('16675'!$P$60:'16675'!$P$64)</f>
        <v>0</v>
      </c>
      <c r="T60" s="7"/>
      <c r="U60" s="7"/>
      <c r="V60" s="7"/>
      <c r="AF60" s="1">
        <f>'16675'!$G$60*IF(E60&lt;&gt;"",'16675'!$F$60,0)</f>
        <v>0</v>
      </c>
    </row>
    <row r="61" spans="2:32" ht="12.75">
      <c r="B61" s="7"/>
      <c r="C61" s="1">
        <f>IF(B61&lt;&gt;"",VLOOKUP(B61,iscritti_16675!$A$2:$G$16,4,FALSE),"")</f>
        <v>0</v>
      </c>
      <c r="D61" s="1">
        <f>IF(B61&lt;&gt;"",VLOOKUP(B61,iscritti_16675!$A$2:$G$16,2,FALSE),"")</f>
        <v>0</v>
      </c>
      <c r="E61" s="1">
        <f>IF(B61&lt;&gt;"",VLOOKUP(B61,iscritti_16675!$A$2:$G$16,3,FALSE),"")</f>
        <v>0</v>
      </c>
      <c r="F61" s="1">
        <f>IF(E61&lt;&gt;"",VLOOKUP(E61,'16675'!$AG$3:'16675'!$AH$12,2,FALSE),"")</f>
        <v>0</v>
      </c>
      <c r="G61" s="1">
        <f>COUNTA('16675'!$H$61:'16675'!$K$61)</f>
        <v>0</v>
      </c>
      <c r="H61" s="8"/>
      <c r="I61" s="8"/>
      <c r="J61" s="8"/>
      <c r="K61" s="8"/>
      <c r="L61" s="9">
        <f>IF('16675'!$G$61&lt;&gt;0,'16675'!$M$61/'16675'!$G$61,"")</f>
        <v>0</v>
      </c>
      <c r="M61" s="1">
        <f>SUM('16675'!$H$61:'16675'!$K$61)</f>
        <v>0</v>
      </c>
      <c r="N61" s="7"/>
      <c r="O61" s="7"/>
      <c r="P61" s="1">
        <f>SUM('16675'!$M$61:'16675'!$O$61)+'16675'!$AF$61</f>
        <v>0</v>
      </c>
      <c r="Q61" s="1">
        <f>SUM('16675'!$P$60:'16675'!$P$64)</f>
        <v>0</v>
      </c>
      <c r="R61" s="1">
        <v>11</v>
      </c>
      <c r="T61" s="7"/>
      <c r="U61" s="7"/>
      <c r="V61" s="7"/>
      <c r="AF61" s="1">
        <f>'16675'!$G$61*IF(E61&lt;&gt;"",'16675'!$F$61,0)</f>
        <v>0</v>
      </c>
    </row>
    <row r="62" spans="2:32" ht="12.75">
      <c r="B62" s="7"/>
      <c r="C62" s="1">
        <f>IF(B62&lt;&gt;"",VLOOKUP(B62,iscritti_16675!$A$2:$G$16,4,FALSE),"")</f>
        <v>0</v>
      </c>
      <c r="D62" s="1">
        <f>IF(B62&lt;&gt;"",VLOOKUP(B62,iscritti_16675!$A$2:$G$16,2,FALSE),"")</f>
        <v>0</v>
      </c>
      <c r="E62" s="1">
        <f>IF(B62&lt;&gt;"",VLOOKUP(B62,iscritti_16675!$A$2:$G$16,3,FALSE),"")</f>
        <v>0</v>
      </c>
      <c r="F62" s="1">
        <f>IF(E62&lt;&gt;"",VLOOKUP(E62,'16675'!$AG$3:'16675'!$AH$12,2,FALSE),"")</f>
        <v>0</v>
      </c>
      <c r="G62" s="1">
        <f>COUNTA('16675'!$H$62:'16675'!$K$62)</f>
        <v>0</v>
      </c>
      <c r="H62" s="8"/>
      <c r="I62" s="8"/>
      <c r="J62" s="8"/>
      <c r="K62" s="8"/>
      <c r="L62" s="9">
        <f>IF('16675'!$G$62&lt;&gt;0,'16675'!$M$62/'16675'!$G$62,"")</f>
        <v>0</v>
      </c>
      <c r="M62" s="1">
        <f>SUM('16675'!$H$62:'16675'!$K$62)</f>
        <v>0</v>
      </c>
      <c r="N62" s="7"/>
      <c r="O62" s="7"/>
      <c r="P62" s="1">
        <f>SUM('16675'!$M$62:'16675'!$O$62)+'16675'!$AF$62</f>
        <v>0</v>
      </c>
      <c r="Q62" s="1">
        <f>SUM('16675'!$P$60:'16675'!$P$64)</f>
        <v>0</v>
      </c>
      <c r="R62" s="1">
        <v>11</v>
      </c>
      <c r="T62" s="7"/>
      <c r="U62" s="7"/>
      <c r="V62" s="7"/>
      <c r="AF62" s="1">
        <f>'16675'!$G$62*IF(E62&lt;&gt;"",'16675'!$F$62,0)</f>
        <v>0</v>
      </c>
    </row>
    <row r="63" spans="2:32" ht="12.75">
      <c r="B63" s="7"/>
      <c r="C63" s="1">
        <f>IF(B63&lt;&gt;"",VLOOKUP(B63,iscritti_16675!$A$2:$G$16,4,FALSE),"")</f>
        <v>0</v>
      </c>
      <c r="D63" s="1">
        <f>IF(B63&lt;&gt;"",VLOOKUP(B63,iscritti_16675!$A$2:$G$16,2,FALSE),"")</f>
        <v>0</v>
      </c>
      <c r="E63" s="1">
        <f>IF(B63&lt;&gt;"",VLOOKUP(B63,iscritti_16675!$A$2:$G$16,3,FALSE),"")</f>
        <v>0</v>
      </c>
      <c r="F63" s="1">
        <f>IF(E63&lt;&gt;"",VLOOKUP(E63,'16675'!$AG$3:'16675'!$AH$12,2,FALSE),"")</f>
        <v>0</v>
      </c>
      <c r="G63" s="1">
        <f>COUNTA('16675'!$H$63:'16675'!$K$63)</f>
        <v>0</v>
      </c>
      <c r="H63" s="8"/>
      <c r="I63" s="8"/>
      <c r="J63" s="8"/>
      <c r="K63" s="8"/>
      <c r="L63" s="9">
        <f>IF('16675'!$G$63&lt;&gt;0,'16675'!$M$63/'16675'!$G$63,"")</f>
        <v>0</v>
      </c>
      <c r="M63" s="1">
        <f>SUM('16675'!$H$63:'16675'!$K$63)</f>
        <v>0</v>
      </c>
      <c r="N63" s="7"/>
      <c r="O63" s="7"/>
      <c r="P63" s="1">
        <f>SUM('16675'!$M$63:'16675'!$O$63)+'16675'!$AF$63</f>
        <v>0</v>
      </c>
      <c r="Q63" s="1">
        <f>SUM('16675'!$P$60:'16675'!$P$64)</f>
        <v>0</v>
      </c>
      <c r="R63" s="1">
        <v>11</v>
      </c>
      <c r="T63" s="7"/>
      <c r="U63" s="7"/>
      <c r="V63" s="7"/>
      <c r="AF63" s="1">
        <f>'16675'!$G$63*IF(E63&lt;&gt;"",'16675'!$F$63,0)</f>
        <v>0</v>
      </c>
    </row>
    <row r="64" spans="2:32" ht="12.75">
      <c r="B64" s="7"/>
      <c r="C64" s="1">
        <f>IF(B64&lt;&gt;"",VLOOKUP(B64,iscritti_16675!$A$2:$G$16,4,FALSE),"")</f>
        <v>0</v>
      </c>
      <c r="D64" s="1">
        <f>IF(B64&lt;&gt;"",VLOOKUP(B64,iscritti_16675!$A$2:$G$16,2,FALSE),"")</f>
        <v>0</v>
      </c>
      <c r="E64" s="1">
        <f>IF(B64&lt;&gt;"",VLOOKUP(B64,iscritti_16675!$A$2:$G$16,3,FALSE),"")</f>
        <v>0</v>
      </c>
      <c r="F64" s="1">
        <f>IF(E64&lt;&gt;"",VLOOKUP(E64,'16675'!$AG$3:'16675'!$AH$12,2,FALSE),"")</f>
        <v>0</v>
      </c>
      <c r="G64" s="1">
        <f>COUNTA('16675'!$H$64:'16675'!$K$64)</f>
        <v>0</v>
      </c>
      <c r="H64" s="8"/>
      <c r="I64" s="8"/>
      <c r="J64" s="8"/>
      <c r="K64" s="8"/>
      <c r="L64" s="9">
        <f>IF('16675'!$G$64&lt;&gt;0,'16675'!$M$64/'16675'!$G$64,"")</f>
        <v>0</v>
      </c>
      <c r="M64" s="1">
        <f>SUM('16675'!$H$64:'16675'!$K$64)</f>
        <v>0</v>
      </c>
      <c r="N64" s="7"/>
      <c r="O64" s="7"/>
      <c r="P64" s="1">
        <f>SUM('16675'!$M$64:'16675'!$O$64)+'16675'!$AF$64</f>
        <v>0</v>
      </c>
      <c r="Q64" s="1">
        <f>SUM('16675'!$P$60:'16675'!$P$64)</f>
        <v>0</v>
      </c>
      <c r="R64" s="1">
        <v>11</v>
      </c>
      <c r="T64" s="7"/>
      <c r="U64" s="7"/>
      <c r="V64" s="7"/>
      <c r="AF64" s="1">
        <f>'16675'!$G$64*IF(E64&lt;&gt;"",'16675'!$F$64,0)</f>
        <v>0</v>
      </c>
    </row>
    <row r="65" spans="1:32" ht="12.75">
      <c r="A65" s="1">
        <v>12</v>
      </c>
      <c r="B65" s="7"/>
      <c r="C65" s="1">
        <f>IF(B65&lt;&gt;"",VLOOKUP(B65,iscritti_16675!$A$2:$G$16,4,FALSE),"")</f>
        <v>0</v>
      </c>
      <c r="D65" s="1">
        <f>IF(B65&lt;&gt;"",VLOOKUP(B65,iscritti_16675!$A$2:$G$16,2,FALSE),"")</f>
        <v>0</v>
      </c>
      <c r="E65" s="1">
        <f>IF(B65&lt;&gt;"",VLOOKUP(B65,iscritti_16675!$A$2:$G$16,3,FALSE),"")</f>
        <v>0</v>
      </c>
      <c r="F65" s="1">
        <f>IF(E65&lt;&gt;"",VLOOKUP(E65,'16675'!$AG$3:'16675'!$AH$12,2,FALSE),"")</f>
        <v>0</v>
      </c>
      <c r="G65" s="1">
        <f>COUNTA('16675'!$H$65:'16675'!$K$65)</f>
        <v>0</v>
      </c>
      <c r="H65" s="8"/>
      <c r="I65" s="8"/>
      <c r="J65" s="8"/>
      <c r="K65" s="8"/>
      <c r="L65" s="9">
        <f>IF('16675'!$G$65&lt;&gt;0,'16675'!$M$65/'16675'!$G$65,"")</f>
        <v>0</v>
      </c>
      <c r="M65" s="1">
        <f>SUM('16675'!$H$65:'16675'!$K$65)</f>
        <v>0</v>
      </c>
      <c r="N65" s="7"/>
      <c r="O65" s="7"/>
      <c r="P65" s="1">
        <f>SUM('16675'!$M$65:'16675'!$O$65)+'16675'!$AF$65</f>
        <v>0</v>
      </c>
      <c r="Q65" s="1">
        <f>SUM('16675'!$P$65:'16675'!$P$69)</f>
        <v>0</v>
      </c>
      <c r="R65" s="1">
        <v>12</v>
      </c>
      <c r="S65" s="1">
        <f>SUM('16675'!$P$65:'16675'!$P$69)</f>
        <v>0</v>
      </c>
      <c r="T65" s="7"/>
      <c r="U65" s="7"/>
      <c r="V65" s="7"/>
      <c r="AF65" s="1">
        <f>'16675'!$G$65*IF(E65&lt;&gt;"",'16675'!$F$65,0)</f>
        <v>0</v>
      </c>
    </row>
    <row r="66" spans="2:32" ht="12.75">
      <c r="B66" s="7"/>
      <c r="C66" s="1">
        <f>IF(B66&lt;&gt;"",VLOOKUP(B66,iscritti_16675!$A$2:$G$16,4,FALSE),"")</f>
        <v>0</v>
      </c>
      <c r="D66" s="1">
        <f>IF(B66&lt;&gt;"",VLOOKUP(B66,iscritti_16675!$A$2:$G$16,2,FALSE),"")</f>
        <v>0</v>
      </c>
      <c r="E66" s="1">
        <f>IF(B66&lt;&gt;"",VLOOKUP(B66,iscritti_16675!$A$2:$G$16,3,FALSE),"")</f>
        <v>0</v>
      </c>
      <c r="F66" s="1">
        <f>IF(E66&lt;&gt;"",VLOOKUP(E66,'16675'!$AG$3:'16675'!$AH$12,2,FALSE),"")</f>
        <v>0</v>
      </c>
      <c r="G66" s="1">
        <f>COUNTA('16675'!$H$66:'16675'!$K$66)</f>
        <v>0</v>
      </c>
      <c r="H66" s="8"/>
      <c r="I66" s="8"/>
      <c r="J66" s="8"/>
      <c r="K66" s="8"/>
      <c r="L66" s="9">
        <f>IF('16675'!$G$66&lt;&gt;0,'16675'!$M$66/'16675'!$G$66,"")</f>
        <v>0</v>
      </c>
      <c r="M66" s="1">
        <f>SUM('16675'!$H$66:'16675'!$K$66)</f>
        <v>0</v>
      </c>
      <c r="N66" s="7"/>
      <c r="O66" s="7"/>
      <c r="P66" s="1">
        <f>SUM('16675'!$M$66:'16675'!$O$66)+'16675'!$AF$66</f>
        <v>0</v>
      </c>
      <c r="Q66" s="1">
        <f>SUM('16675'!$P$65:'16675'!$P$69)</f>
        <v>0</v>
      </c>
      <c r="R66" s="1">
        <v>12</v>
      </c>
      <c r="T66" s="7"/>
      <c r="U66" s="7"/>
      <c r="V66" s="7"/>
      <c r="AF66" s="1">
        <f>'16675'!$G$66*IF(E66&lt;&gt;"",'16675'!$F$66,0)</f>
        <v>0</v>
      </c>
    </row>
    <row r="67" spans="2:32" ht="12.75">
      <c r="B67" s="7"/>
      <c r="C67" s="1">
        <f>IF(B67&lt;&gt;"",VLOOKUP(B67,iscritti_16675!$A$2:$G$16,4,FALSE),"")</f>
        <v>0</v>
      </c>
      <c r="D67" s="1">
        <f>IF(B67&lt;&gt;"",VLOOKUP(B67,iscritti_16675!$A$2:$G$16,2,FALSE),"")</f>
        <v>0</v>
      </c>
      <c r="E67" s="1">
        <f>IF(B67&lt;&gt;"",VLOOKUP(B67,iscritti_16675!$A$2:$G$16,3,FALSE),"")</f>
        <v>0</v>
      </c>
      <c r="F67" s="1">
        <f>IF(E67&lt;&gt;"",VLOOKUP(E67,'16675'!$AG$3:'16675'!$AH$12,2,FALSE),"")</f>
        <v>0</v>
      </c>
      <c r="G67" s="1">
        <f>COUNTA('16675'!$H$67:'16675'!$K$67)</f>
        <v>0</v>
      </c>
      <c r="H67" s="8"/>
      <c r="I67" s="8"/>
      <c r="J67" s="8"/>
      <c r="K67" s="8"/>
      <c r="L67" s="9">
        <f>IF('16675'!$G$67&lt;&gt;0,'16675'!$M$67/'16675'!$G$67,"")</f>
        <v>0</v>
      </c>
      <c r="M67" s="1">
        <f>SUM('16675'!$H$67:'16675'!$K$67)</f>
        <v>0</v>
      </c>
      <c r="N67" s="7"/>
      <c r="O67" s="7"/>
      <c r="P67" s="1">
        <f>SUM('16675'!$M$67:'16675'!$O$67)+'16675'!$AF$67</f>
        <v>0</v>
      </c>
      <c r="Q67" s="1">
        <f>SUM('16675'!$P$65:'16675'!$P$69)</f>
        <v>0</v>
      </c>
      <c r="R67" s="1">
        <v>12</v>
      </c>
      <c r="T67" s="7"/>
      <c r="U67" s="7"/>
      <c r="V67" s="7"/>
      <c r="AF67" s="1">
        <f>'16675'!$G$67*IF(E67&lt;&gt;"",'16675'!$F$67,0)</f>
        <v>0</v>
      </c>
    </row>
    <row r="68" spans="2:32" ht="12.75">
      <c r="B68" s="7"/>
      <c r="C68" s="1">
        <f>IF(B68&lt;&gt;"",VLOOKUP(B68,iscritti_16675!$A$2:$G$16,4,FALSE),"")</f>
        <v>0</v>
      </c>
      <c r="D68" s="1">
        <f>IF(B68&lt;&gt;"",VLOOKUP(B68,iscritti_16675!$A$2:$G$16,2,FALSE),"")</f>
        <v>0</v>
      </c>
      <c r="E68" s="1">
        <f>IF(B68&lt;&gt;"",VLOOKUP(B68,iscritti_16675!$A$2:$G$16,3,FALSE),"")</f>
        <v>0</v>
      </c>
      <c r="F68" s="1">
        <f>IF(E68&lt;&gt;"",VLOOKUP(E68,'16675'!$AG$3:'16675'!$AH$12,2,FALSE),"")</f>
        <v>0</v>
      </c>
      <c r="G68" s="1">
        <f>COUNTA('16675'!$H$68:'16675'!$K$68)</f>
        <v>0</v>
      </c>
      <c r="H68" s="8"/>
      <c r="I68" s="8"/>
      <c r="J68" s="8"/>
      <c r="K68" s="8"/>
      <c r="L68" s="9">
        <f>IF('16675'!$G$68&lt;&gt;0,'16675'!$M$68/'16675'!$G$68,"")</f>
        <v>0</v>
      </c>
      <c r="M68" s="1">
        <f>SUM('16675'!$H$68:'16675'!$K$68)</f>
        <v>0</v>
      </c>
      <c r="N68" s="7"/>
      <c r="O68" s="7"/>
      <c r="P68" s="1">
        <f>SUM('16675'!$M$68:'16675'!$O$68)+'16675'!$AF$68</f>
        <v>0</v>
      </c>
      <c r="Q68" s="1">
        <f>SUM('16675'!$P$65:'16675'!$P$69)</f>
        <v>0</v>
      </c>
      <c r="R68" s="1">
        <v>12</v>
      </c>
      <c r="T68" s="7"/>
      <c r="U68" s="7"/>
      <c r="V68" s="7"/>
      <c r="AF68" s="1">
        <f>'16675'!$G$68*IF(E68&lt;&gt;"",'16675'!$F$68,0)</f>
        <v>0</v>
      </c>
    </row>
    <row r="69" spans="2:32" ht="12.75">
      <c r="B69" s="7"/>
      <c r="C69" s="1">
        <f>IF(B69&lt;&gt;"",VLOOKUP(B69,iscritti_16675!$A$2:$G$16,4,FALSE),"")</f>
        <v>0</v>
      </c>
      <c r="D69" s="1">
        <f>IF(B69&lt;&gt;"",VLOOKUP(B69,iscritti_16675!$A$2:$G$16,2,FALSE),"")</f>
        <v>0</v>
      </c>
      <c r="E69" s="1">
        <f>IF(B69&lt;&gt;"",VLOOKUP(B69,iscritti_16675!$A$2:$G$16,3,FALSE),"")</f>
        <v>0</v>
      </c>
      <c r="F69" s="1">
        <f>IF(E69&lt;&gt;"",VLOOKUP(E69,'16675'!$AG$3:'16675'!$AH$12,2,FALSE),"")</f>
        <v>0</v>
      </c>
      <c r="G69" s="1">
        <f>COUNTA('16675'!$H$69:'16675'!$K$69)</f>
        <v>0</v>
      </c>
      <c r="H69" s="8"/>
      <c r="I69" s="8"/>
      <c r="J69" s="8"/>
      <c r="K69" s="8"/>
      <c r="L69" s="9">
        <f>IF('16675'!$G$69&lt;&gt;0,'16675'!$M$69/'16675'!$G$69,"")</f>
        <v>0</v>
      </c>
      <c r="M69" s="1">
        <f>SUM('16675'!$H$69:'16675'!$K$69)</f>
        <v>0</v>
      </c>
      <c r="N69" s="7"/>
      <c r="O69" s="7"/>
      <c r="P69" s="1">
        <f>SUM('16675'!$M$69:'16675'!$O$69)+'16675'!$AF$69</f>
        <v>0</v>
      </c>
      <c r="Q69" s="1">
        <f>SUM('16675'!$P$65:'16675'!$P$69)</f>
        <v>0</v>
      </c>
      <c r="R69" s="1">
        <v>12</v>
      </c>
      <c r="T69" s="7"/>
      <c r="U69" s="7"/>
      <c r="V69" s="7"/>
      <c r="AF69" s="1">
        <f>'16675'!$G$69*IF(E69&lt;&gt;"",'16675'!$F$69,0)</f>
        <v>0</v>
      </c>
    </row>
    <row r="70" spans="1:32" ht="12.75">
      <c r="A70" s="1">
        <v>13</v>
      </c>
      <c r="B70" s="7"/>
      <c r="C70" s="1">
        <f>IF(B70&lt;&gt;"",VLOOKUP(B70,iscritti_16675!$A$2:$G$16,4,FALSE),"")</f>
        <v>0</v>
      </c>
      <c r="D70" s="1">
        <f>IF(B70&lt;&gt;"",VLOOKUP(B70,iscritti_16675!$A$2:$G$16,2,FALSE),"")</f>
        <v>0</v>
      </c>
      <c r="E70" s="1">
        <f>IF(B70&lt;&gt;"",VLOOKUP(B70,iscritti_16675!$A$2:$G$16,3,FALSE),"")</f>
        <v>0</v>
      </c>
      <c r="F70" s="1">
        <f>IF(E70&lt;&gt;"",VLOOKUP(E70,'16675'!$AG$3:'16675'!$AH$12,2,FALSE),"")</f>
        <v>0</v>
      </c>
      <c r="G70" s="1">
        <f>COUNTA('16675'!$H$70:'16675'!$K$70)</f>
        <v>0</v>
      </c>
      <c r="H70" s="8"/>
      <c r="I70" s="8"/>
      <c r="J70" s="8"/>
      <c r="K70" s="8"/>
      <c r="L70" s="9">
        <f>IF('16675'!$G$70&lt;&gt;0,'16675'!$M$70/'16675'!$G$70,"")</f>
        <v>0</v>
      </c>
      <c r="M70" s="1">
        <f>SUM('16675'!$H$70:'16675'!$K$70)</f>
        <v>0</v>
      </c>
      <c r="N70" s="7"/>
      <c r="O70" s="7"/>
      <c r="P70" s="1">
        <f>SUM('16675'!$M$70:'16675'!$O$70)+'16675'!$AF$70</f>
        <v>0</v>
      </c>
      <c r="Q70" s="1">
        <f>SUM('16675'!$P$70:'16675'!$P$74)</f>
        <v>0</v>
      </c>
      <c r="R70" s="1">
        <v>13</v>
      </c>
      <c r="S70" s="1">
        <f>SUM('16675'!$P$70:'16675'!$P$74)</f>
        <v>0</v>
      </c>
      <c r="T70" s="7"/>
      <c r="U70" s="7"/>
      <c r="V70" s="7"/>
      <c r="AF70" s="1">
        <f>'16675'!$G$70*IF(E70&lt;&gt;"",'16675'!$F$70,0)</f>
        <v>0</v>
      </c>
    </row>
    <row r="71" spans="2:32" ht="12.75">
      <c r="B71" s="7"/>
      <c r="C71" s="1">
        <f>IF(B71&lt;&gt;"",VLOOKUP(B71,iscritti_16675!$A$2:$G$16,4,FALSE),"")</f>
        <v>0</v>
      </c>
      <c r="D71" s="1">
        <f>IF(B71&lt;&gt;"",VLOOKUP(B71,iscritti_16675!$A$2:$G$16,2,FALSE),"")</f>
        <v>0</v>
      </c>
      <c r="E71" s="1">
        <f>IF(B71&lt;&gt;"",VLOOKUP(B71,iscritti_16675!$A$2:$G$16,3,FALSE),"")</f>
        <v>0</v>
      </c>
      <c r="F71" s="1">
        <f>IF(E71&lt;&gt;"",VLOOKUP(E71,'16675'!$AG$3:'16675'!$AH$12,2,FALSE),"")</f>
        <v>0</v>
      </c>
      <c r="G71" s="1">
        <f>COUNTA('16675'!$H$71:'16675'!$K$71)</f>
        <v>0</v>
      </c>
      <c r="H71" s="8"/>
      <c r="I71" s="8"/>
      <c r="J71" s="8"/>
      <c r="K71" s="8"/>
      <c r="L71" s="9">
        <f>IF('16675'!$G$71&lt;&gt;0,'16675'!$M$71/'16675'!$G$71,"")</f>
        <v>0</v>
      </c>
      <c r="M71" s="1">
        <f>SUM('16675'!$H$71:'16675'!$K$71)</f>
        <v>0</v>
      </c>
      <c r="N71" s="7"/>
      <c r="O71" s="7"/>
      <c r="P71" s="1">
        <f>SUM('16675'!$M$71:'16675'!$O$71)+'16675'!$AF$71</f>
        <v>0</v>
      </c>
      <c r="Q71" s="1">
        <f>SUM('16675'!$P$70:'16675'!$P$74)</f>
        <v>0</v>
      </c>
      <c r="R71" s="1">
        <v>13</v>
      </c>
      <c r="T71" s="7"/>
      <c r="U71" s="7"/>
      <c r="V71" s="7"/>
      <c r="AF71" s="1">
        <f>'16675'!$G$71*IF(E71&lt;&gt;"",'16675'!$F$71,0)</f>
        <v>0</v>
      </c>
    </row>
    <row r="72" spans="2:32" ht="12.75">
      <c r="B72" s="7"/>
      <c r="C72" s="1">
        <f>IF(B72&lt;&gt;"",VLOOKUP(B72,iscritti_16675!$A$2:$G$16,4,FALSE),"")</f>
        <v>0</v>
      </c>
      <c r="D72" s="1">
        <f>IF(B72&lt;&gt;"",VLOOKUP(B72,iscritti_16675!$A$2:$G$16,2,FALSE),"")</f>
        <v>0</v>
      </c>
      <c r="E72" s="1">
        <f>IF(B72&lt;&gt;"",VLOOKUP(B72,iscritti_16675!$A$2:$G$16,3,FALSE),"")</f>
        <v>0</v>
      </c>
      <c r="F72" s="1">
        <f>IF(E72&lt;&gt;"",VLOOKUP(E72,'16675'!$AG$3:'16675'!$AH$12,2,FALSE),"")</f>
        <v>0</v>
      </c>
      <c r="G72" s="1">
        <f>COUNTA('16675'!$H$72:'16675'!$K$72)</f>
        <v>0</v>
      </c>
      <c r="H72" s="8"/>
      <c r="I72" s="8"/>
      <c r="J72" s="8"/>
      <c r="K72" s="8"/>
      <c r="L72" s="9">
        <f>IF('16675'!$G$72&lt;&gt;0,'16675'!$M$72/'16675'!$G$72,"")</f>
        <v>0</v>
      </c>
      <c r="M72" s="1">
        <f>SUM('16675'!$H$72:'16675'!$K$72)</f>
        <v>0</v>
      </c>
      <c r="N72" s="7"/>
      <c r="O72" s="7"/>
      <c r="P72" s="1">
        <f>SUM('16675'!$M$72:'16675'!$O$72)+'16675'!$AF$72</f>
        <v>0</v>
      </c>
      <c r="Q72" s="1">
        <f>SUM('16675'!$P$70:'16675'!$P$74)</f>
        <v>0</v>
      </c>
      <c r="R72" s="1">
        <v>13</v>
      </c>
      <c r="T72" s="7"/>
      <c r="U72" s="7"/>
      <c r="V72" s="7"/>
      <c r="AF72" s="1">
        <f>'16675'!$G$72*IF(E72&lt;&gt;"",'16675'!$F$72,0)</f>
        <v>0</v>
      </c>
    </row>
    <row r="73" spans="2:32" ht="12.75">
      <c r="B73" s="7"/>
      <c r="C73" s="1">
        <f>IF(B73&lt;&gt;"",VLOOKUP(B73,iscritti_16675!$A$2:$G$16,4,FALSE),"")</f>
        <v>0</v>
      </c>
      <c r="D73" s="1">
        <f>IF(B73&lt;&gt;"",VLOOKUP(B73,iscritti_16675!$A$2:$G$16,2,FALSE),"")</f>
        <v>0</v>
      </c>
      <c r="E73" s="1">
        <f>IF(B73&lt;&gt;"",VLOOKUP(B73,iscritti_16675!$A$2:$G$16,3,FALSE),"")</f>
        <v>0</v>
      </c>
      <c r="F73" s="1">
        <f>IF(E73&lt;&gt;"",VLOOKUP(E73,'16675'!$AG$3:'16675'!$AH$12,2,FALSE),"")</f>
        <v>0</v>
      </c>
      <c r="G73" s="1">
        <f>COUNTA('16675'!$H$73:'16675'!$K$73)</f>
        <v>0</v>
      </c>
      <c r="H73" s="8"/>
      <c r="I73" s="8"/>
      <c r="J73" s="8"/>
      <c r="K73" s="8"/>
      <c r="L73" s="9">
        <f>IF('16675'!$G$73&lt;&gt;0,'16675'!$M$73/'16675'!$G$73,"")</f>
        <v>0</v>
      </c>
      <c r="M73" s="1">
        <f>SUM('16675'!$H$73:'16675'!$K$73)</f>
        <v>0</v>
      </c>
      <c r="N73" s="7"/>
      <c r="O73" s="7"/>
      <c r="P73" s="1">
        <f>SUM('16675'!$M$73:'16675'!$O$73)+'16675'!$AF$73</f>
        <v>0</v>
      </c>
      <c r="Q73" s="1">
        <f>SUM('16675'!$P$70:'16675'!$P$74)</f>
        <v>0</v>
      </c>
      <c r="R73" s="1">
        <v>13</v>
      </c>
      <c r="T73" s="7"/>
      <c r="U73" s="7"/>
      <c r="V73" s="7"/>
      <c r="AF73" s="1">
        <f>'16675'!$G$73*IF(E73&lt;&gt;"",'16675'!$F$73,0)</f>
        <v>0</v>
      </c>
    </row>
    <row r="74" spans="2:32" ht="12.75">
      <c r="B74" s="7"/>
      <c r="C74" s="1">
        <f>IF(B74&lt;&gt;"",VLOOKUP(B74,iscritti_16675!$A$2:$G$16,4,FALSE),"")</f>
        <v>0</v>
      </c>
      <c r="D74" s="1">
        <f>IF(B74&lt;&gt;"",VLOOKUP(B74,iscritti_16675!$A$2:$G$16,2,FALSE),"")</f>
        <v>0</v>
      </c>
      <c r="E74" s="1">
        <f>IF(B74&lt;&gt;"",VLOOKUP(B74,iscritti_16675!$A$2:$G$16,3,FALSE),"")</f>
        <v>0</v>
      </c>
      <c r="F74" s="1">
        <f>IF(E74&lt;&gt;"",VLOOKUP(E74,'16675'!$AG$3:'16675'!$AH$12,2,FALSE),"")</f>
        <v>0</v>
      </c>
      <c r="G74" s="1">
        <f>COUNTA('16675'!$H$74:'16675'!$K$74)</f>
        <v>0</v>
      </c>
      <c r="H74" s="8"/>
      <c r="I74" s="8"/>
      <c r="J74" s="8"/>
      <c r="K74" s="8"/>
      <c r="L74" s="9">
        <f>IF('16675'!$G$74&lt;&gt;0,'16675'!$M$74/'16675'!$G$74,"")</f>
        <v>0</v>
      </c>
      <c r="M74" s="1">
        <f>SUM('16675'!$H$74:'16675'!$K$74)</f>
        <v>0</v>
      </c>
      <c r="N74" s="7"/>
      <c r="O74" s="7"/>
      <c r="P74" s="1">
        <f>SUM('16675'!$M$74:'16675'!$O$74)+'16675'!$AF$74</f>
        <v>0</v>
      </c>
      <c r="Q74" s="1">
        <f>SUM('16675'!$P$70:'16675'!$P$74)</f>
        <v>0</v>
      </c>
      <c r="R74" s="1">
        <v>13</v>
      </c>
      <c r="T74" s="7"/>
      <c r="U74" s="7"/>
      <c r="V74" s="7"/>
      <c r="AF74" s="1">
        <f>'16675'!$G$74*IF(E74&lt;&gt;"",'16675'!$F$74,0)</f>
        <v>0</v>
      </c>
    </row>
    <row r="75" spans="1:32" ht="12.75">
      <c r="A75" s="1">
        <v>14</v>
      </c>
      <c r="B75" s="7"/>
      <c r="C75" s="1">
        <f>IF(B75&lt;&gt;"",VLOOKUP(B75,iscritti_16675!$A$2:$G$16,4,FALSE),"")</f>
        <v>0</v>
      </c>
      <c r="D75" s="1">
        <f>IF(B75&lt;&gt;"",VLOOKUP(B75,iscritti_16675!$A$2:$G$16,2,FALSE),"")</f>
        <v>0</v>
      </c>
      <c r="E75" s="1">
        <f>IF(B75&lt;&gt;"",VLOOKUP(B75,iscritti_16675!$A$2:$G$16,3,FALSE),"")</f>
        <v>0</v>
      </c>
      <c r="F75" s="1">
        <f>IF(E75&lt;&gt;"",VLOOKUP(E75,'16675'!$AG$3:'16675'!$AH$12,2,FALSE),"")</f>
        <v>0</v>
      </c>
      <c r="G75" s="1">
        <f>COUNTA('16675'!$H$75:'16675'!$K$75)</f>
        <v>0</v>
      </c>
      <c r="H75" s="8"/>
      <c r="I75" s="8"/>
      <c r="J75" s="8"/>
      <c r="K75" s="8"/>
      <c r="L75" s="9">
        <f>IF('16675'!$G$75&lt;&gt;0,'16675'!$M$75/'16675'!$G$75,"")</f>
        <v>0</v>
      </c>
      <c r="M75" s="1">
        <f>SUM('16675'!$H$75:'16675'!$K$75)</f>
        <v>0</v>
      </c>
      <c r="N75" s="7"/>
      <c r="O75" s="7"/>
      <c r="P75" s="1">
        <f>SUM('16675'!$M$75:'16675'!$O$75)+'16675'!$AF$75</f>
        <v>0</v>
      </c>
      <c r="Q75" s="1">
        <f>SUM('16675'!$P$75:'16675'!$P$79)</f>
        <v>0</v>
      </c>
      <c r="R75" s="1">
        <v>14</v>
      </c>
      <c r="S75" s="1">
        <f>SUM('16675'!$P$75:'16675'!$P$79)</f>
        <v>0</v>
      </c>
      <c r="T75" s="7"/>
      <c r="U75" s="7"/>
      <c r="V75" s="7"/>
      <c r="AF75" s="1">
        <f>'16675'!$G$75*IF(E75&lt;&gt;"",'16675'!$F$75,0)</f>
        <v>0</v>
      </c>
    </row>
    <row r="76" spans="2:32" ht="12.75">
      <c r="B76" s="7"/>
      <c r="C76" s="1">
        <f>IF(B76&lt;&gt;"",VLOOKUP(B76,iscritti_16675!$A$2:$G$16,4,FALSE),"")</f>
        <v>0</v>
      </c>
      <c r="D76" s="1">
        <f>IF(B76&lt;&gt;"",VLOOKUP(B76,iscritti_16675!$A$2:$G$16,2,FALSE),"")</f>
        <v>0</v>
      </c>
      <c r="E76" s="1">
        <f>IF(B76&lt;&gt;"",VLOOKUP(B76,iscritti_16675!$A$2:$G$16,3,FALSE),"")</f>
        <v>0</v>
      </c>
      <c r="F76" s="1">
        <f>IF(E76&lt;&gt;"",VLOOKUP(E76,'16675'!$AG$3:'16675'!$AH$12,2,FALSE),"")</f>
        <v>0</v>
      </c>
      <c r="G76" s="1">
        <f>COUNTA('16675'!$H$76:'16675'!$K$76)</f>
        <v>0</v>
      </c>
      <c r="H76" s="8"/>
      <c r="I76" s="8"/>
      <c r="J76" s="8"/>
      <c r="K76" s="8"/>
      <c r="L76" s="9">
        <f>IF('16675'!$G$76&lt;&gt;0,'16675'!$M$76/'16675'!$G$76,"")</f>
        <v>0</v>
      </c>
      <c r="M76" s="1">
        <f>SUM('16675'!$H$76:'16675'!$K$76)</f>
        <v>0</v>
      </c>
      <c r="N76" s="7"/>
      <c r="O76" s="7"/>
      <c r="P76" s="1">
        <f>SUM('16675'!$M$76:'16675'!$O$76)+'16675'!$AF$76</f>
        <v>0</v>
      </c>
      <c r="Q76" s="1">
        <f>SUM('16675'!$P$75:'16675'!$P$79)</f>
        <v>0</v>
      </c>
      <c r="R76" s="1">
        <v>14</v>
      </c>
      <c r="T76" s="7"/>
      <c r="U76" s="7"/>
      <c r="V76" s="7"/>
      <c r="AF76" s="1">
        <f>'16675'!$G$76*IF(E76&lt;&gt;"",'16675'!$F$76,0)</f>
        <v>0</v>
      </c>
    </row>
    <row r="77" spans="2:32" ht="12.75">
      <c r="B77" s="7"/>
      <c r="C77" s="1">
        <f>IF(B77&lt;&gt;"",VLOOKUP(B77,iscritti_16675!$A$2:$G$16,4,FALSE),"")</f>
        <v>0</v>
      </c>
      <c r="D77" s="1">
        <f>IF(B77&lt;&gt;"",VLOOKUP(B77,iscritti_16675!$A$2:$G$16,2,FALSE),"")</f>
        <v>0</v>
      </c>
      <c r="E77" s="1">
        <f>IF(B77&lt;&gt;"",VLOOKUP(B77,iscritti_16675!$A$2:$G$16,3,FALSE),"")</f>
        <v>0</v>
      </c>
      <c r="F77" s="1">
        <f>IF(E77&lt;&gt;"",VLOOKUP(E77,'16675'!$AG$3:'16675'!$AH$12,2,FALSE),"")</f>
        <v>0</v>
      </c>
      <c r="G77" s="1">
        <f>COUNTA('16675'!$H$77:'16675'!$K$77)</f>
        <v>0</v>
      </c>
      <c r="H77" s="8"/>
      <c r="I77" s="8"/>
      <c r="J77" s="8"/>
      <c r="K77" s="8"/>
      <c r="L77" s="9">
        <f>IF('16675'!$G$77&lt;&gt;0,'16675'!$M$77/'16675'!$G$77,"")</f>
        <v>0</v>
      </c>
      <c r="M77" s="1">
        <f>SUM('16675'!$H$77:'16675'!$K$77)</f>
        <v>0</v>
      </c>
      <c r="N77" s="7"/>
      <c r="O77" s="7"/>
      <c r="P77" s="1">
        <f>SUM('16675'!$M$77:'16675'!$O$77)+'16675'!$AF$77</f>
        <v>0</v>
      </c>
      <c r="Q77" s="1">
        <f>SUM('16675'!$P$75:'16675'!$P$79)</f>
        <v>0</v>
      </c>
      <c r="R77" s="1">
        <v>14</v>
      </c>
      <c r="T77" s="7"/>
      <c r="U77" s="7"/>
      <c r="V77" s="7"/>
      <c r="AF77" s="1">
        <f>'16675'!$G$77*IF(E77&lt;&gt;"",'16675'!$F$77,0)</f>
        <v>0</v>
      </c>
    </row>
    <row r="78" spans="2:32" ht="12.75">
      <c r="B78" s="7"/>
      <c r="C78" s="1">
        <f>IF(B78&lt;&gt;"",VLOOKUP(B78,iscritti_16675!$A$2:$G$16,4,FALSE),"")</f>
        <v>0</v>
      </c>
      <c r="D78" s="1">
        <f>IF(B78&lt;&gt;"",VLOOKUP(B78,iscritti_16675!$A$2:$G$16,2,FALSE),"")</f>
        <v>0</v>
      </c>
      <c r="E78" s="1">
        <f>IF(B78&lt;&gt;"",VLOOKUP(B78,iscritti_16675!$A$2:$G$16,3,FALSE),"")</f>
        <v>0</v>
      </c>
      <c r="F78" s="1">
        <f>IF(E78&lt;&gt;"",VLOOKUP(E78,'16675'!$AG$3:'16675'!$AH$12,2,FALSE),"")</f>
        <v>0</v>
      </c>
      <c r="G78" s="1">
        <f>COUNTA('16675'!$H$78:'16675'!$K$78)</f>
        <v>0</v>
      </c>
      <c r="H78" s="8"/>
      <c r="I78" s="8"/>
      <c r="J78" s="8"/>
      <c r="K78" s="8"/>
      <c r="L78" s="9">
        <f>IF('16675'!$G$78&lt;&gt;0,'16675'!$M$78/'16675'!$G$78,"")</f>
        <v>0</v>
      </c>
      <c r="M78" s="1">
        <f>SUM('16675'!$H$78:'16675'!$K$78)</f>
        <v>0</v>
      </c>
      <c r="N78" s="7"/>
      <c r="O78" s="7"/>
      <c r="P78" s="1">
        <f>SUM('16675'!$M$78:'16675'!$O$78)+'16675'!$AF$78</f>
        <v>0</v>
      </c>
      <c r="Q78" s="1">
        <f>SUM('16675'!$P$75:'16675'!$P$79)</f>
        <v>0</v>
      </c>
      <c r="R78" s="1">
        <v>14</v>
      </c>
      <c r="T78" s="7"/>
      <c r="U78" s="7"/>
      <c r="V78" s="7"/>
      <c r="AF78" s="1">
        <f>'16675'!$G$78*IF(E78&lt;&gt;"",'16675'!$F$78,0)</f>
        <v>0</v>
      </c>
    </row>
    <row r="79" spans="2:32" ht="12.75">
      <c r="B79" s="7"/>
      <c r="C79" s="1">
        <f>IF(B79&lt;&gt;"",VLOOKUP(B79,iscritti_16675!$A$2:$G$16,4,FALSE),"")</f>
        <v>0</v>
      </c>
      <c r="D79" s="1">
        <f>IF(B79&lt;&gt;"",VLOOKUP(B79,iscritti_16675!$A$2:$G$16,2,FALSE),"")</f>
        <v>0</v>
      </c>
      <c r="E79" s="1">
        <f>IF(B79&lt;&gt;"",VLOOKUP(B79,iscritti_16675!$A$2:$G$16,3,FALSE),"")</f>
        <v>0</v>
      </c>
      <c r="F79" s="1">
        <f>IF(E79&lt;&gt;"",VLOOKUP(E79,'16675'!$AG$3:'16675'!$AH$12,2,FALSE),"")</f>
        <v>0</v>
      </c>
      <c r="G79" s="1">
        <f>COUNTA('16675'!$H$79:'16675'!$K$79)</f>
        <v>0</v>
      </c>
      <c r="H79" s="8"/>
      <c r="I79" s="8"/>
      <c r="J79" s="8"/>
      <c r="K79" s="8"/>
      <c r="L79" s="9">
        <f>IF('16675'!$G$79&lt;&gt;0,'16675'!$M$79/'16675'!$G$79,"")</f>
        <v>0</v>
      </c>
      <c r="M79" s="1">
        <f>SUM('16675'!$H$79:'16675'!$K$79)</f>
        <v>0</v>
      </c>
      <c r="N79" s="7"/>
      <c r="O79" s="7"/>
      <c r="P79" s="1">
        <f>SUM('16675'!$M$79:'16675'!$O$79)+'16675'!$AF$79</f>
        <v>0</v>
      </c>
      <c r="Q79" s="1">
        <f>SUM('16675'!$P$75:'16675'!$P$79)</f>
        <v>0</v>
      </c>
      <c r="R79" s="1">
        <v>14</v>
      </c>
      <c r="T79" s="7"/>
      <c r="U79" s="7"/>
      <c r="V79" s="7"/>
      <c r="AF79" s="1">
        <f>'16675'!$G$79*IF(E79&lt;&gt;"",'16675'!$F$79,0)</f>
        <v>0</v>
      </c>
    </row>
    <row r="80" spans="1:32" ht="12.75">
      <c r="A80" s="1">
        <v>15</v>
      </c>
      <c r="B80" s="7"/>
      <c r="C80" s="1">
        <f>IF(B80&lt;&gt;"",VLOOKUP(B80,iscritti_16675!$A$2:$G$16,4,FALSE),"")</f>
        <v>0</v>
      </c>
      <c r="D80" s="1">
        <f>IF(B80&lt;&gt;"",VLOOKUP(B80,iscritti_16675!$A$2:$G$16,2,FALSE),"")</f>
        <v>0</v>
      </c>
      <c r="E80" s="1">
        <f>IF(B80&lt;&gt;"",VLOOKUP(B80,iscritti_16675!$A$2:$G$16,3,FALSE),"")</f>
        <v>0</v>
      </c>
      <c r="F80" s="1">
        <f>IF(E80&lt;&gt;"",VLOOKUP(E80,'16675'!$AG$3:'16675'!$AH$12,2,FALSE),"")</f>
        <v>0</v>
      </c>
      <c r="G80" s="1">
        <f>COUNTA('16675'!$H$80:'16675'!$K$80)</f>
        <v>0</v>
      </c>
      <c r="H80" s="8"/>
      <c r="I80" s="8"/>
      <c r="J80" s="8"/>
      <c r="K80" s="8"/>
      <c r="L80" s="9">
        <f>IF('16675'!$G$80&lt;&gt;0,'16675'!$M$80/'16675'!$G$80,"")</f>
        <v>0</v>
      </c>
      <c r="M80" s="1">
        <f>SUM('16675'!$H$80:'16675'!$K$80)</f>
        <v>0</v>
      </c>
      <c r="N80" s="7"/>
      <c r="O80" s="7"/>
      <c r="P80" s="1">
        <f>SUM('16675'!$M$80:'16675'!$O$80)+'16675'!$AF$80</f>
        <v>0</v>
      </c>
      <c r="Q80" s="1">
        <f>SUM('16675'!$P$80:'16675'!$P$84)</f>
        <v>0</v>
      </c>
      <c r="R80" s="1">
        <v>15</v>
      </c>
      <c r="S80" s="1">
        <f>SUM('16675'!$P$80:'16675'!$P$84)</f>
        <v>0</v>
      </c>
      <c r="T80" s="7"/>
      <c r="U80" s="7"/>
      <c r="V80" s="7"/>
      <c r="AF80" s="1">
        <f>'16675'!$G$80*IF(E80&lt;&gt;"",'16675'!$F$80,0)</f>
        <v>0</v>
      </c>
    </row>
    <row r="81" spans="2:32" ht="12.75">
      <c r="B81" s="7"/>
      <c r="C81" s="1">
        <f>IF(B81&lt;&gt;"",VLOOKUP(B81,iscritti_16675!$A$2:$G$16,4,FALSE),"")</f>
        <v>0</v>
      </c>
      <c r="D81" s="1">
        <f>IF(B81&lt;&gt;"",VLOOKUP(B81,iscritti_16675!$A$2:$G$16,2,FALSE),"")</f>
        <v>0</v>
      </c>
      <c r="E81" s="1">
        <f>IF(B81&lt;&gt;"",VLOOKUP(B81,iscritti_16675!$A$2:$G$16,3,FALSE),"")</f>
        <v>0</v>
      </c>
      <c r="F81" s="1">
        <f>IF(E81&lt;&gt;"",VLOOKUP(E81,'16675'!$AG$3:'16675'!$AH$12,2,FALSE),"")</f>
        <v>0</v>
      </c>
      <c r="G81" s="1">
        <f>COUNTA('16675'!$H$81:'16675'!$K$81)</f>
        <v>0</v>
      </c>
      <c r="H81" s="8"/>
      <c r="I81" s="8"/>
      <c r="J81" s="8"/>
      <c r="K81" s="8"/>
      <c r="L81" s="9">
        <f>IF('16675'!$G$81&lt;&gt;0,'16675'!$M$81/'16675'!$G$81,"")</f>
        <v>0</v>
      </c>
      <c r="M81" s="1">
        <f>SUM('16675'!$H$81:'16675'!$K$81)</f>
        <v>0</v>
      </c>
      <c r="N81" s="7"/>
      <c r="O81" s="7"/>
      <c r="P81" s="1">
        <f>SUM('16675'!$M$81:'16675'!$O$81)+'16675'!$AF$81</f>
        <v>0</v>
      </c>
      <c r="Q81" s="1">
        <f>SUM('16675'!$P$80:'16675'!$P$84)</f>
        <v>0</v>
      </c>
      <c r="R81" s="1">
        <v>15</v>
      </c>
      <c r="T81" s="7"/>
      <c r="U81" s="7"/>
      <c r="V81" s="7"/>
      <c r="AF81" s="1">
        <f>'16675'!$G$81*IF(E81&lt;&gt;"",'16675'!$F$81,0)</f>
        <v>0</v>
      </c>
    </row>
    <row r="82" spans="2:32" ht="12.75">
      <c r="B82" s="7"/>
      <c r="C82" s="1">
        <f>IF(B82&lt;&gt;"",VLOOKUP(B82,iscritti_16675!$A$2:$G$16,4,FALSE),"")</f>
        <v>0</v>
      </c>
      <c r="D82" s="1">
        <f>IF(B82&lt;&gt;"",VLOOKUP(B82,iscritti_16675!$A$2:$G$16,2,FALSE),"")</f>
        <v>0</v>
      </c>
      <c r="E82" s="1">
        <f>IF(B82&lt;&gt;"",VLOOKUP(B82,iscritti_16675!$A$2:$G$16,3,FALSE),"")</f>
        <v>0</v>
      </c>
      <c r="F82" s="1">
        <f>IF(E82&lt;&gt;"",VLOOKUP(E82,'16675'!$AG$3:'16675'!$AH$12,2,FALSE),"")</f>
        <v>0</v>
      </c>
      <c r="G82" s="1">
        <f>COUNTA('16675'!$H$82:'16675'!$K$82)</f>
        <v>0</v>
      </c>
      <c r="H82" s="8"/>
      <c r="I82" s="8"/>
      <c r="J82" s="8"/>
      <c r="K82" s="8"/>
      <c r="L82" s="9">
        <f>IF('16675'!$G$82&lt;&gt;0,'16675'!$M$82/'16675'!$G$82,"")</f>
        <v>0</v>
      </c>
      <c r="M82" s="1">
        <f>SUM('16675'!$H$82:'16675'!$K$82)</f>
        <v>0</v>
      </c>
      <c r="N82" s="7"/>
      <c r="O82" s="7"/>
      <c r="P82" s="1">
        <f>SUM('16675'!$M$82:'16675'!$O$82)+'16675'!$AF$82</f>
        <v>0</v>
      </c>
      <c r="Q82" s="1">
        <f>SUM('16675'!$P$80:'16675'!$P$84)</f>
        <v>0</v>
      </c>
      <c r="R82" s="1">
        <v>15</v>
      </c>
      <c r="T82" s="7"/>
      <c r="U82" s="7"/>
      <c r="V82" s="7"/>
      <c r="AF82" s="1">
        <f>'16675'!$G$82*IF(E82&lt;&gt;"",'16675'!$F$82,0)</f>
        <v>0</v>
      </c>
    </row>
    <row r="83" spans="2:32" ht="12.75">
      <c r="B83" s="7"/>
      <c r="C83" s="1">
        <f>IF(B83&lt;&gt;"",VLOOKUP(B83,iscritti_16675!$A$2:$G$16,4,FALSE),"")</f>
        <v>0</v>
      </c>
      <c r="D83" s="1">
        <f>IF(B83&lt;&gt;"",VLOOKUP(B83,iscritti_16675!$A$2:$G$16,2,FALSE),"")</f>
        <v>0</v>
      </c>
      <c r="E83" s="1">
        <f>IF(B83&lt;&gt;"",VLOOKUP(B83,iscritti_16675!$A$2:$G$16,3,FALSE),"")</f>
        <v>0</v>
      </c>
      <c r="F83" s="1">
        <f>IF(E83&lt;&gt;"",VLOOKUP(E83,'16675'!$AG$3:'16675'!$AH$12,2,FALSE),"")</f>
        <v>0</v>
      </c>
      <c r="G83" s="1">
        <f>COUNTA('16675'!$H$83:'16675'!$K$83)</f>
        <v>0</v>
      </c>
      <c r="H83" s="8"/>
      <c r="I83" s="8"/>
      <c r="J83" s="8"/>
      <c r="K83" s="8"/>
      <c r="L83" s="9">
        <f>IF('16675'!$G$83&lt;&gt;0,'16675'!$M$83/'16675'!$G$83,"")</f>
        <v>0</v>
      </c>
      <c r="M83" s="1">
        <f>SUM('16675'!$H$83:'16675'!$K$83)</f>
        <v>0</v>
      </c>
      <c r="N83" s="7"/>
      <c r="O83" s="7"/>
      <c r="P83" s="1">
        <f>SUM('16675'!$M$83:'16675'!$O$83)+'16675'!$AF$83</f>
        <v>0</v>
      </c>
      <c r="Q83" s="1">
        <f>SUM('16675'!$P$80:'16675'!$P$84)</f>
        <v>0</v>
      </c>
      <c r="R83" s="1">
        <v>15</v>
      </c>
      <c r="T83" s="7"/>
      <c r="U83" s="7"/>
      <c r="V83" s="7"/>
      <c r="AF83" s="1">
        <f>'16675'!$G$83*IF(E83&lt;&gt;"",'16675'!$F$83,0)</f>
        <v>0</v>
      </c>
    </row>
    <row r="84" spans="2:32" ht="12.75">
      <c r="B84" s="7"/>
      <c r="C84" s="1">
        <f>IF(B84&lt;&gt;"",VLOOKUP(B84,iscritti_16675!$A$2:$G$16,4,FALSE),"")</f>
        <v>0</v>
      </c>
      <c r="D84" s="1">
        <f>IF(B84&lt;&gt;"",VLOOKUP(B84,iscritti_16675!$A$2:$G$16,2,FALSE),"")</f>
        <v>0</v>
      </c>
      <c r="E84" s="1">
        <f>IF(B84&lt;&gt;"",VLOOKUP(B84,iscritti_16675!$A$2:$G$16,3,FALSE),"")</f>
        <v>0</v>
      </c>
      <c r="F84" s="1">
        <f>IF(E84&lt;&gt;"",VLOOKUP(E84,'16675'!$AG$3:'16675'!$AH$12,2,FALSE),"")</f>
        <v>0</v>
      </c>
      <c r="G84" s="1">
        <f>COUNTA('16675'!$H$84:'16675'!$K$84)</f>
        <v>0</v>
      </c>
      <c r="H84" s="8"/>
      <c r="I84" s="8"/>
      <c r="J84" s="8"/>
      <c r="K84" s="8"/>
      <c r="L84" s="9">
        <f>IF('16675'!$G$84&lt;&gt;0,'16675'!$M$84/'16675'!$G$84,"")</f>
        <v>0</v>
      </c>
      <c r="M84" s="1">
        <f>SUM('16675'!$H$84:'16675'!$K$84)</f>
        <v>0</v>
      </c>
      <c r="N84" s="7"/>
      <c r="O84" s="7"/>
      <c r="P84" s="1">
        <f>SUM('16675'!$M$84:'16675'!$O$84)+'16675'!$AF$84</f>
        <v>0</v>
      </c>
      <c r="Q84" s="1">
        <f>SUM('16675'!$P$80:'16675'!$P$84)</f>
        <v>0</v>
      </c>
      <c r="R84" s="1">
        <v>15</v>
      </c>
      <c r="T84" s="7"/>
      <c r="U84" s="7"/>
      <c r="V84" s="7"/>
      <c r="AF84" s="1">
        <f>'16675'!$G$84*IF(E84&lt;&gt;"",'16675'!$F$84,0)</f>
        <v>0</v>
      </c>
    </row>
    <row r="85" spans="1:32" ht="12.75">
      <c r="A85" s="1">
        <v>16</v>
      </c>
      <c r="B85" s="7"/>
      <c r="C85" s="1">
        <f>IF(B85&lt;&gt;"",VLOOKUP(B85,iscritti_16675!$A$2:$G$16,4,FALSE),"")</f>
        <v>0</v>
      </c>
      <c r="D85" s="1">
        <f>IF(B85&lt;&gt;"",VLOOKUP(B85,iscritti_16675!$A$2:$G$16,2,FALSE),"")</f>
        <v>0</v>
      </c>
      <c r="E85" s="1">
        <f>IF(B85&lt;&gt;"",VLOOKUP(B85,iscritti_16675!$A$2:$G$16,3,FALSE),"")</f>
        <v>0</v>
      </c>
      <c r="F85" s="1">
        <f>IF(E85&lt;&gt;"",VLOOKUP(E85,'16675'!$AG$3:'16675'!$AH$12,2,FALSE),"")</f>
        <v>0</v>
      </c>
      <c r="G85" s="1">
        <f>COUNTA('16675'!$H$85:'16675'!$K$85)</f>
        <v>0</v>
      </c>
      <c r="H85" s="8"/>
      <c r="I85" s="8"/>
      <c r="J85" s="8"/>
      <c r="K85" s="8"/>
      <c r="L85" s="9">
        <f>IF('16675'!$G$85&lt;&gt;0,'16675'!$M$85/'16675'!$G$85,"")</f>
        <v>0</v>
      </c>
      <c r="M85" s="1">
        <f>SUM('16675'!$H$85:'16675'!$K$85)</f>
        <v>0</v>
      </c>
      <c r="N85" s="7"/>
      <c r="O85" s="7"/>
      <c r="P85" s="1">
        <f>SUM('16675'!$M$85:'16675'!$O$85)+'16675'!$AF$85</f>
        <v>0</v>
      </c>
      <c r="Q85" s="1">
        <f>SUM('16675'!$P$85:'16675'!$P$89)</f>
        <v>0</v>
      </c>
      <c r="R85" s="1">
        <v>16</v>
      </c>
      <c r="S85" s="1">
        <f>SUM('16675'!$P$85:'16675'!$P$89)</f>
        <v>0</v>
      </c>
      <c r="T85" s="7"/>
      <c r="U85" s="7"/>
      <c r="V85" s="7"/>
      <c r="AF85" s="1">
        <f>'16675'!$G$85*IF(E85&lt;&gt;"",'16675'!$F$85,0)</f>
        <v>0</v>
      </c>
    </row>
    <row r="86" spans="2:32" ht="12.75">
      <c r="B86" s="7"/>
      <c r="C86" s="1">
        <f>IF(B86&lt;&gt;"",VLOOKUP(B86,iscritti_16675!$A$2:$G$16,4,FALSE),"")</f>
        <v>0</v>
      </c>
      <c r="D86" s="1">
        <f>IF(B86&lt;&gt;"",VLOOKUP(B86,iscritti_16675!$A$2:$G$16,2,FALSE),"")</f>
        <v>0</v>
      </c>
      <c r="E86" s="1">
        <f>IF(B86&lt;&gt;"",VLOOKUP(B86,iscritti_16675!$A$2:$G$16,3,FALSE),"")</f>
        <v>0</v>
      </c>
      <c r="F86" s="1">
        <f>IF(E86&lt;&gt;"",VLOOKUP(E86,'16675'!$AG$3:'16675'!$AH$12,2,FALSE),"")</f>
        <v>0</v>
      </c>
      <c r="G86" s="1">
        <f>COUNTA('16675'!$H$86:'16675'!$K$86)</f>
        <v>0</v>
      </c>
      <c r="H86" s="8"/>
      <c r="I86" s="8"/>
      <c r="J86" s="8"/>
      <c r="K86" s="8"/>
      <c r="L86" s="9">
        <f>IF('16675'!$G$86&lt;&gt;0,'16675'!$M$86/'16675'!$G$86,"")</f>
        <v>0</v>
      </c>
      <c r="M86" s="1">
        <f>SUM('16675'!$H$86:'16675'!$K$86)</f>
        <v>0</v>
      </c>
      <c r="N86" s="7"/>
      <c r="O86" s="7"/>
      <c r="P86" s="1">
        <f>SUM('16675'!$M$86:'16675'!$O$86)+'16675'!$AF$86</f>
        <v>0</v>
      </c>
      <c r="Q86" s="1">
        <f>SUM('16675'!$P$85:'16675'!$P$89)</f>
        <v>0</v>
      </c>
      <c r="R86" s="1">
        <v>16</v>
      </c>
      <c r="T86" s="7"/>
      <c r="U86" s="7"/>
      <c r="V86" s="7"/>
      <c r="AF86" s="1">
        <f>'16675'!$G$86*IF(E86&lt;&gt;"",'16675'!$F$86,0)</f>
        <v>0</v>
      </c>
    </row>
    <row r="87" spans="2:32" ht="12.75">
      <c r="B87" s="7"/>
      <c r="C87" s="1">
        <f>IF(B87&lt;&gt;"",VLOOKUP(B87,iscritti_16675!$A$2:$G$16,4,FALSE),"")</f>
        <v>0</v>
      </c>
      <c r="D87" s="1">
        <f>IF(B87&lt;&gt;"",VLOOKUP(B87,iscritti_16675!$A$2:$G$16,2,FALSE),"")</f>
        <v>0</v>
      </c>
      <c r="E87" s="1">
        <f>IF(B87&lt;&gt;"",VLOOKUP(B87,iscritti_16675!$A$2:$G$16,3,FALSE),"")</f>
        <v>0</v>
      </c>
      <c r="F87" s="1">
        <f>IF(E87&lt;&gt;"",VLOOKUP(E87,'16675'!$AG$3:'16675'!$AH$12,2,FALSE),"")</f>
        <v>0</v>
      </c>
      <c r="G87" s="1">
        <f>COUNTA('16675'!$H$87:'16675'!$K$87)</f>
        <v>0</v>
      </c>
      <c r="H87" s="8"/>
      <c r="I87" s="8"/>
      <c r="J87" s="8"/>
      <c r="K87" s="8"/>
      <c r="L87" s="9">
        <f>IF('16675'!$G$87&lt;&gt;0,'16675'!$M$87/'16675'!$G$87,"")</f>
        <v>0</v>
      </c>
      <c r="M87" s="1">
        <f>SUM('16675'!$H$87:'16675'!$K$87)</f>
        <v>0</v>
      </c>
      <c r="N87" s="7"/>
      <c r="O87" s="7"/>
      <c r="P87" s="1">
        <f>SUM('16675'!$M$87:'16675'!$O$87)+'16675'!$AF$87</f>
        <v>0</v>
      </c>
      <c r="Q87" s="1">
        <f>SUM('16675'!$P$85:'16675'!$P$89)</f>
        <v>0</v>
      </c>
      <c r="R87" s="1">
        <v>16</v>
      </c>
      <c r="T87" s="7"/>
      <c r="U87" s="7"/>
      <c r="V87" s="7"/>
      <c r="AF87" s="1">
        <f>'16675'!$G$87*IF(E87&lt;&gt;"",'16675'!$F$87,0)</f>
        <v>0</v>
      </c>
    </row>
    <row r="88" spans="2:32" ht="12.75">
      <c r="B88" s="7"/>
      <c r="C88" s="1">
        <f>IF(B88&lt;&gt;"",VLOOKUP(B88,iscritti_16675!$A$2:$G$16,4,FALSE),"")</f>
        <v>0</v>
      </c>
      <c r="D88" s="1">
        <f>IF(B88&lt;&gt;"",VLOOKUP(B88,iscritti_16675!$A$2:$G$16,2,FALSE),"")</f>
        <v>0</v>
      </c>
      <c r="E88" s="1">
        <f>IF(B88&lt;&gt;"",VLOOKUP(B88,iscritti_16675!$A$2:$G$16,3,FALSE),"")</f>
        <v>0</v>
      </c>
      <c r="F88" s="1">
        <f>IF(E88&lt;&gt;"",VLOOKUP(E88,'16675'!$AG$3:'16675'!$AH$12,2,FALSE),"")</f>
        <v>0</v>
      </c>
      <c r="G88" s="1">
        <f>COUNTA('16675'!$H$88:'16675'!$K$88)</f>
        <v>0</v>
      </c>
      <c r="H88" s="8"/>
      <c r="I88" s="8"/>
      <c r="J88" s="8"/>
      <c r="K88" s="8"/>
      <c r="L88" s="9">
        <f>IF('16675'!$G$88&lt;&gt;0,'16675'!$M$88/'16675'!$G$88,"")</f>
        <v>0</v>
      </c>
      <c r="M88" s="1">
        <f>SUM('16675'!$H$88:'16675'!$K$88)</f>
        <v>0</v>
      </c>
      <c r="N88" s="7"/>
      <c r="O88" s="7"/>
      <c r="P88" s="1">
        <f>SUM('16675'!$M$88:'16675'!$O$88)+'16675'!$AF$88</f>
        <v>0</v>
      </c>
      <c r="Q88" s="1">
        <f>SUM('16675'!$P$85:'16675'!$P$89)</f>
        <v>0</v>
      </c>
      <c r="R88" s="1">
        <v>16</v>
      </c>
      <c r="T88" s="7"/>
      <c r="U88" s="7"/>
      <c r="V88" s="7"/>
      <c r="AF88" s="1">
        <f>'16675'!$G$88*IF(E88&lt;&gt;"",'16675'!$F$88,0)</f>
        <v>0</v>
      </c>
    </row>
    <row r="89" spans="2:32" ht="12.75">
      <c r="B89" s="7"/>
      <c r="C89" s="1">
        <f>IF(B89&lt;&gt;"",VLOOKUP(B89,iscritti_16675!$A$2:$G$16,4,FALSE),"")</f>
        <v>0</v>
      </c>
      <c r="D89" s="1">
        <f>IF(B89&lt;&gt;"",VLOOKUP(B89,iscritti_16675!$A$2:$G$16,2,FALSE),"")</f>
        <v>0</v>
      </c>
      <c r="E89" s="1">
        <f>IF(B89&lt;&gt;"",VLOOKUP(B89,iscritti_16675!$A$2:$G$16,3,FALSE),"")</f>
        <v>0</v>
      </c>
      <c r="F89" s="1">
        <f>IF(E89&lt;&gt;"",VLOOKUP(E89,'16675'!$AG$3:'16675'!$AH$12,2,FALSE),"")</f>
        <v>0</v>
      </c>
      <c r="G89" s="1">
        <f>COUNTA('16675'!$H$89:'16675'!$K$89)</f>
        <v>0</v>
      </c>
      <c r="H89" s="8"/>
      <c r="I89" s="8"/>
      <c r="J89" s="8"/>
      <c r="K89" s="8"/>
      <c r="L89" s="9">
        <f>IF('16675'!$G$89&lt;&gt;0,'16675'!$M$89/'16675'!$G$89,"")</f>
        <v>0</v>
      </c>
      <c r="M89" s="1">
        <f>SUM('16675'!$H$89:'16675'!$K$89)</f>
        <v>0</v>
      </c>
      <c r="N89" s="7"/>
      <c r="O89" s="7"/>
      <c r="P89" s="1">
        <f>SUM('16675'!$M$89:'16675'!$O$89)+'16675'!$AF$89</f>
        <v>0</v>
      </c>
      <c r="Q89" s="1">
        <f>SUM('16675'!$P$85:'16675'!$P$89)</f>
        <v>0</v>
      </c>
      <c r="R89" s="1">
        <v>16</v>
      </c>
      <c r="T89" s="7"/>
      <c r="U89" s="7"/>
      <c r="V89" s="7"/>
      <c r="AF89" s="1">
        <f>'16675'!$G$89*IF(E89&lt;&gt;"",'16675'!$F$89,0)</f>
        <v>0</v>
      </c>
    </row>
    <row r="90" spans="1:32" ht="12.75">
      <c r="A90" s="1">
        <v>17</v>
      </c>
      <c r="B90" s="7"/>
      <c r="C90" s="1">
        <f>IF(B90&lt;&gt;"",VLOOKUP(B90,iscritti_16675!$A$2:$G$16,4,FALSE),"")</f>
        <v>0</v>
      </c>
      <c r="D90" s="1">
        <f>IF(B90&lt;&gt;"",VLOOKUP(B90,iscritti_16675!$A$2:$G$16,2,FALSE),"")</f>
        <v>0</v>
      </c>
      <c r="E90" s="1">
        <f>IF(B90&lt;&gt;"",VLOOKUP(B90,iscritti_16675!$A$2:$G$16,3,FALSE),"")</f>
        <v>0</v>
      </c>
      <c r="F90" s="1">
        <f>IF(E90&lt;&gt;"",VLOOKUP(E90,'16675'!$AG$3:'16675'!$AH$12,2,FALSE),"")</f>
        <v>0</v>
      </c>
      <c r="G90" s="1">
        <f>COUNTA('16675'!$H$90:'16675'!$K$90)</f>
        <v>0</v>
      </c>
      <c r="H90" s="8"/>
      <c r="I90" s="8"/>
      <c r="J90" s="8"/>
      <c r="K90" s="8"/>
      <c r="L90" s="9">
        <f>IF('16675'!$G$90&lt;&gt;0,'16675'!$M$90/'16675'!$G$90,"")</f>
        <v>0</v>
      </c>
      <c r="M90" s="1">
        <f>SUM('16675'!$H$90:'16675'!$K$90)</f>
        <v>0</v>
      </c>
      <c r="N90" s="7"/>
      <c r="O90" s="7"/>
      <c r="P90" s="1">
        <f>SUM('16675'!$M$90:'16675'!$O$90)+'16675'!$AF$90</f>
        <v>0</v>
      </c>
      <c r="Q90" s="1">
        <f>SUM('16675'!$P$90:'16675'!$P$94)</f>
        <v>0</v>
      </c>
      <c r="R90" s="1">
        <v>17</v>
      </c>
      <c r="S90" s="1">
        <f>SUM('16675'!$P$90:'16675'!$P$94)</f>
        <v>0</v>
      </c>
      <c r="T90" s="7"/>
      <c r="U90" s="7"/>
      <c r="V90" s="7"/>
      <c r="AF90" s="1">
        <f>'16675'!$G$90*IF(E90&lt;&gt;"",'16675'!$F$90,0)</f>
        <v>0</v>
      </c>
    </row>
    <row r="91" spans="2:32" ht="12.75">
      <c r="B91" s="7"/>
      <c r="C91" s="1">
        <f>IF(B91&lt;&gt;"",VLOOKUP(B91,iscritti_16675!$A$2:$G$16,4,FALSE),"")</f>
        <v>0</v>
      </c>
      <c r="D91" s="1">
        <f>IF(B91&lt;&gt;"",VLOOKUP(B91,iscritti_16675!$A$2:$G$16,2,FALSE),"")</f>
        <v>0</v>
      </c>
      <c r="E91" s="1">
        <f>IF(B91&lt;&gt;"",VLOOKUP(B91,iscritti_16675!$A$2:$G$16,3,FALSE),"")</f>
        <v>0</v>
      </c>
      <c r="F91" s="1">
        <f>IF(E91&lt;&gt;"",VLOOKUP(E91,'16675'!$AG$3:'16675'!$AH$12,2,FALSE),"")</f>
        <v>0</v>
      </c>
      <c r="G91" s="1">
        <f>COUNTA('16675'!$H$91:'16675'!$K$91)</f>
        <v>0</v>
      </c>
      <c r="H91" s="8"/>
      <c r="I91" s="8"/>
      <c r="J91" s="8"/>
      <c r="K91" s="8"/>
      <c r="L91" s="9">
        <f>IF('16675'!$G$91&lt;&gt;0,'16675'!$M$91/'16675'!$G$91,"")</f>
        <v>0</v>
      </c>
      <c r="M91" s="1">
        <f>SUM('16675'!$H$91:'16675'!$K$91)</f>
        <v>0</v>
      </c>
      <c r="N91" s="7"/>
      <c r="O91" s="7"/>
      <c r="P91" s="1">
        <f>SUM('16675'!$M$91:'16675'!$O$91)+'16675'!$AF$91</f>
        <v>0</v>
      </c>
      <c r="Q91" s="1">
        <f>SUM('16675'!$P$90:'16675'!$P$94)</f>
        <v>0</v>
      </c>
      <c r="R91" s="1">
        <v>17</v>
      </c>
      <c r="T91" s="7"/>
      <c r="U91" s="7"/>
      <c r="V91" s="7"/>
      <c r="AF91" s="1">
        <f>'16675'!$G$91*IF(E91&lt;&gt;"",'16675'!$F$91,0)</f>
        <v>0</v>
      </c>
    </row>
    <row r="92" spans="2:32" ht="12.75">
      <c r="B92" s="7"/>
      <c r="C92" s="1">
        <f>IF(B92&lt;&gt;"",VLOOKUP(B92,iscritti_16675!$A$2:$G$16,4,FALSE),"")</f>
        <v>0</v>
      </c>
      <c r="D92" s="1">
        <f>IF(B92&lt;&gt;"",VLOOKUP(B92,iscritti_16675!$A$2:$G$16,2,FALSE),"")</f>
        <v>0</v>
      </c>
      <c r="E92" s="1">
        <f>IF(B92&lt;&gt;"",VLOOKUP(B92,iscritti_16675!$A$2:$G$16,3,FALSE),"")</f>
        <v>0</v>
      </c>
      <c r="F92" s="1">
        <f>IF(E92&lt;&gt;"",VLOOKUP(E92,'16675'!$AG$3:'16675'!$AH$12,2,FALSE),"")</f>
        <v>0</v>
      </c>
      <c r="G92" s="1">
        <f>COUNTA('16675'!$H$92:'16675'!$K$92)</f>
        <v>0</v>
      </c>
      <c r="H92" s="8"/>
      <c r="I92" s="8"/>
      <c r="J92" s="8"/>
      <c r="K92" s="8"/>
      <c r="L92" s="9">
        <f>IF('16675'!$G$92&lt;&gt;0,'16675'!$M$92/'16675'!$G$92,"")</f>
        <v>0</v>
      </c>
      <c r="M92" s="1">
        <f>SUM('16675'!$H$92:'16675'!$K$92)</f>
        <v>0</v>
      </c>
      <c r="N92" s="7"/>
      <c r="O92" s="7"/>
      <c r="P92" s="1">
        <f>SUM('16675'!$M$92:'16675'!$O$92)+'16675'!$AF$92</f>
        <v>0</v>
      </c>
      <c r="Q92" s="1">
        <f>SUM('16675'!$P$90:'16675'!$P$94)</f>
        <v>0</v>
      </c>
      <c r="R92" s="1">
        <v>17</v>
      </c>
      <c r="T92" s="7"/>
      <c r="U92" s="7"/>
      <c r="V92" s="7"/>
      <c r="AF92" s="1">
        <f>'16675'!$G$92*IF(E92&lt;&gt;"",'16675'!$F$92,0)</f>
        <v>0</v>
      </c>
    </row>
    <row r="93" spans="2:32" ht="12.75">
      <c r="B93" s="7"/>
      <c r="C93" s="1">
        <f>IF(B93&lt;&gt;"",VLOOKUP(B93,iscritti_16675!$A$2:$G$16,4,FALSE),"")</f>
        <v>0</v>
      </c>
      <c r="D93" s="1">
        <f>IF(B93&lt;&gt;"",VLOOKUP(B93,iscritti_16675!$A$2:$G$16,2,FALSE),"")</f>
        <v>0</v>
      </c>
      <c r="E93" s="1">
        <f>IF(B93&lt;&gt;"",VLOOKUP(B93,iscritti_16675!$A$2:$G$16,3,FALSE),"")</f>
        <v>0</v>
      </c>
      <c r="F93" s="1">
        <f>IF(E93&lt;&gt;"",VLOOKUP(E93,'16675'!$AG$3:'16675'!$AH$12,2,FALSE),"")</f>
        <v>0</v>
      </c>
      <c r="G93" s="1">
        <f>COUNTA('16675'!$H$93:'16675'!$K$93)</f>
        <v>0</v>
      </c>
      <c r="H93" s="8"/>
      <c r="I93" s="8"/>
      <c r="J93" s="8"/>
      <c r="K93" s="8"/>
      <c r="L93" s="9">
        <f>IF('16675'!$G$93&lt;&gt;0,'16675'!$M$93/'16675'!$G$93,"")</f>
        <v>0</v>
      </c>
      <c r="M93" s="1">
        <f>SUM('16675'!$H$93:'16675'!$K$93)</f>
        <v>0</v>
      </c>
      <c r="N93" s="7"/>
      <c r="O93" s="7"/>
      <c r="P93" s="1">
        <f>SUM('16675'!$M$93:'16675'!$O$93)+'16675'!$AF$93</f>
        <v>0</v>
      </c>
      <c r="Q93" s="1">
        <f>SUM('16675'!$P$90:'16675'!$P$94)</f>
        <v>0</v>
      </c>
      <c r="R93" s="1">
        <v>17</v>
      </c>
      <c r="T93" s="7"/>
      <c r="U93" s="7"/>
      <c r="V93" s="7"/>
      <c r="AF93" s="1">
        <f>'16675'!$G$93*IF(E93&lt;&gt;"",'16675'!$F$93,0)</f>
        <v>0</v>
      </c>
    </row>
    <row r="94" spans="2:32" ht="12.75">
      <c r="B94" s="7"/>
      <c r="C94" s="1">
        <f>IF(B94&lt;&gt;"",VLOOKUP(B94,iscritti_16675!$A$2:$G$16,4,FALSE),"")</f>
        <v>0</v>
      </c>
      <c r="D94" s="1">
        <f>IF(B94&lt;&gt;"",VLOOKUP(B94,iscritti_16675!$A$2:$G$16,2,FALSE),"")</f>
        <v>0</v>
      </c>
      <c r="E94" s="1">
        <f>IF(B94&lt;&gt;"",VLOOKUP(B94,iscritti_16675!$A$2:$G$16,3,FALSE),"")</f>
        <v>0</v>
      </c>
      <c r="F94" s="1">
        <f>IF(E94&lt;&gt;"",VLOOKUP(E94,'16675'!$AG$3:'16675'!$AH$12,2,FALSE),"")</f>
        <v>0</v>
      </c>
      <c r="G94" s="1">
        <f>COUNTA('16675'!$H$94:'16675'!$K$94)</f>
        <v>0</v>
      </c>
      <c r="H94" s="8"/>
      <c r="I94" s="8"/>
      <c r="J94" s="8"/>
      <c r="K94" s="8"/>
      <c r="L94" s="9">
        <f>IF('16675'!$G$94&lt;&gt;0,'16675'!$M$94/'16675'!$G$94,"")</f>
        <v>0</v>
      </c>
      <c r="M94" s="1">
        <f>SUM('16675'!$H$94:'16675'!$K$94)</f>
        <v>0</v>
      </c>
      <c r="N94" s="7"/>
      <c r="O94" s="7"/>
      <c r="P94" s="1">
        <f>SUM('16675'!$M$94:'16675'!$O$94)+'16675'!$AF$94</f>
        <v>0</v>
      </c>
      <c r="Q94" s="1">
        <f>SUM('16675'!$P$90:'16675'!$P$94)</f>
        <v>0</v>
      </c>
      <c r="R94" s="1">
        <v>17</v>
      </c>
      <c r="T94" s="7"/>
      <c r="U94" s="7"/>
      <c r="V94" s="7"/>
      <c r="AF94" s="1">
        <f>'16675'!$G$94*IF(E94&lt;&gt;"",'16675'!$F$94,0)</f>
        <v>0</v>
      </c>
    </row>
    <row r="95" spans="1:32" ht="12.75">
      <c r="A95" s="1">
        <v>18</v>
      </c>
      <c r="B95" s="7"/>
      <c r="C95" s="1">
        <f>IF(B95&lt;&gt;"",VLOOKUP(B95,iscritti_16675!$A$2:$G$16,4,FALSE),"")</f>
        <v>0</v>
      </c>
      <c r="D95" s="1">
        <f>IF(B95&lt;&gt;"",VLOOKUP(B95,iscritti_16675!$A$2:$G$16,2,FALSE),"")</f>
        <v>0</v>
      </c>
      <c r="E95" s="1">
        <f>IF(B95&lt;&gt;"",VLOOKUP(B95,iscritti_16675!$A$2:$G$16,3,FALSE),"")</f>
        <v>0</v>
      </c>
      <c r="F95" s="1">
        <f>IF(E95&lt;&gt;"",VLOOKUP(E95,'16675'!$AG$3:'16675'!$AH$12,2,FALSE),"")</f>
        <v>0</v>
      </c>
      <c r="G95" s="1">
        <f>COUNTA('16675'!$H$95:'16675'!$K$95)</f>
        <v>0</v>
      </c>
      <c r="H95" s="8"/>
      <c r="I95" s="8"/>
      <c r="J95" s="8"/>
      <c r="K95" s="8"/>
      <c r="L95" s="9">
        <f>IF('16675'!$G$95&lt;&gt;0,'16675'!$M$95/'16675'!$G$95,"")</f>
        <v>0</v>
      </c>
      <c r="M95" s="1">
        <f>SUM('16675'!$H$95:'16675'!$K$95)</f>
        <v>0</v>
      </c>
      <c r="N95" s="7"/>
      <c r="O95" s="7"/>
      <c r="P95" s="1">
        <f>SUM('16675'!$M$95:'16675'!$O$95)+'16675'!$AF$95</f>
        <v>0</v>
      </c>
      <c r="Q95" s="1">
        <f>SUM('16675'!$P$95:'16675'!$P$99)</f>
        <v>0</v>
      </c>
      <c r="R95" s="1">
        <v>18</v>
      </c>
      <c r="S95" s="1">
        <f>SUM('16675'!$P$95:'16675'!$P$99)</f>
        <v>0</v>
      </c>
      <c r="T95" s="7"/>
      <c r="U95" s="7"/>
      <c r="V95" s="7"/>
      <c r="AF95" s="1">
        <f>'16675'!$G$95*IF(E95&lt;&gt;"",'16675'!$F$95,0)</f>
        <v>0</v>
      </c>
    </row>
    <row r="96" spans="2:32" ht="12.75">
      <c r="B96" s="7"/>
      <c r="C96" s="1">
        <f>IF(B96&lt;&gt;"",VLOOKUP(B96,iscritti_16675!$A$2:$G$16,4,FALSE),"")</f>
        <v>0</v>
      </c>
      <c r="D96" s="1">
        <f>IF(B96&lt;&gt;"",VLOOKUP(B96,iscritti_16675!$A$2:$G$16,2,FALSE),"")</f>
        <v>0</v>
      </c>
      <c r="E96" s="1">
        <f>IF(B96&lt;&gt;"",VLOOKUP(B96,iscritti_16675!$A$2:$G$16,3,FALSE),"")</f>
        <v>0</v>
      </c>
      <c r="F96" s="1">
        <f>IF(E96&lt;&gt;"",VLOOKUP(E96,'16675'!$AG$3:'16675'!$AH$12,2,FALSE),"")</f>
        <v>0</v>
      </c>
      <c r="G96" s="1">
        <f>COUNTA('16675'!$H$96:'16675'!$K$96)</f>
        <v>0</v>
      </c>
      <c r="H96" s="8"/>
      <c r="I96" s="8"/>
      <c r="J96" s="8"/>
      <c r="K96" s="8"/>
      <c r="L96" s="9">
        <f>IF('16675'!$G$96&lt;&gt;0,'16675'!$M$96/'16675'!$G$96,"")</f>
        <v>0</v>
      </c>
      <c r="M96" s="1">
        <f>SUM('16675'!$H$96:'16675'!$K$96)</f>
        <v>0</v>
      </c>
      <c r="N96" s="7"/>
      <c r="O96" s="7"/>
      <c r="P96" s="1">
        <f>SUM('16675'!$M$96:'16675'!$O$96)+'16675'!$AF$96</f>
        <v>0</v>
      </c>
      <c r="Q96" s="1">
        <f>SUM('16675'!$P$95:'16675'!$P$99)</f>
        <v>0</v>
      </c>
      <c r="R96" s="1">
        <v>18</v>
      </c>
      <c r="T96" s="7"/>
      <c r="U96" s="7"/>
      <c r="V96" s="7"/>
      <c r="AF96" s="1">
        <f>'16675'!$G$96*IF(E96&lt;&gt;"",'16675'!$F$96,0)</f>
        <v>0</v>
      </c>
    </row>
    <row r="97" spans="2:32" ht="12.75">
      <c r="B97" s="7"/>
      <c r="C97" s="1">
        <f>IF(B97&lt;&gt;"",VLOOKUP(B97,iscritti_16675!$A$2:$G$16,4,FALSE),"")</f>
        <v>0</v>
      </c>
      <c r="D97" s="1">
        <f>IF(B97&lt;&gt;"",VLOOKUP(B97,iscritti_16675!$A$2:$G$16,2,FALSE),"")</f>
        <v>0</v>
      </c>
      <c r="E97" s="1">
        <f>IF(B97&lt;&gt;"",VLOOKUP(B97,iscritti_16675!$A$2:$G$16,3,FALSE),"")</f>
        <v>0</v>
      </c>
      <c r="F97" s="1">
        <f>IF(E97&lt;&gt;"",VLOOKUP(E97,'16675'!$AG$3:'16675'!$AH$12,2,FALSE),"")</f>
        <v>0</v>
      </c>
      <c r="G97" s="1">
        <f>COUNTA('16675'!$H$97:'16675'!$K$97)</f>
        <v>0</v>
      </c>
      <c r="H97" s="8"/>
      <c r="I97" s="8"/>
      <c r="J97" s="8"/>
      <c r="K97" s="8"/>
      <c r="L97" s="9">
        <f>IF('16675'!$G$97&lt;&gt;0,'16675'!$M$97/'16675'!$G$97,"")</f>
        <v>0</v>
      </c>
      <c r="M97" s="1">
        <f>SUM('16675'!$H$97:'16675'!$K$97)</f>
        <v>0</v>
      </c>
      <c r="N97" s="7"/>
      <c r="O97" s="7"/>
      <c r="P97" s="1">
        <f>SUM('16675'!$M$97:'16675'!$O$97)+'16675'!$AF$97</f>
        <v>0</v>
      </c>
      <c r="Q97" s="1">
        <f>SUM('16675'!$P$95:'16675'!$P$99)</f>
        <v>0</v>
      </c>
      <c r="R97" s="1">
        <v>18</v>
      </c>
      <c r="T97" s="7"/>
      <c r="U97" s="7"/>
      <c r="V97" s="7"/>
      <c r="AF97" s="1">
        <f>'16675'!$G$97*IF(E97&lt;&gt;"",'16675'!$F$97,0)</f>
        <v>0</v>
      </c>
    </row>
    <row r="98" spans="2:32" ht="12.75">
      <c r="B98" s="7"/>
      <c r="C98" s="1">
        <f>IF(B98&lt;&gt;"",VLOOKUP(B98,iscritti_16675!$A$2:$G$16,4,FALSE),"")</f>
        <v>0</v>
      </c>
      <c r="D98" s="1">
        <f>IF(B98&lt;&gt;"",VLOOKUP(B98,iscritti_16675!$A$2:$G$16,2,FALSE),"")</f>
        <v>0</v>
      </c>
      <c r="E98" s="1">
        <f>IF(B98&lt;&gt;"",VLOOKUP(B98,iscritti_16675!$A$2:$G$16,3,FALSE),"")</f>
        <v>0</v>
      </c>
      <c r="F98" s="1">
        <f>IF(E98&lt;&gt;"",VLOOKUP(E98,'16675'!$AG$3:'16675'!$AH$12,2,FALSE),"")</f>
        <v>0</v>
      </c>
      <c r="G98" s="1">
        <f>COUNTA('16675'!$H$98:'16675'!$K$98)</f>
        <v>0</v>
      </c>
      <c r="H98" s="8"/>
      <c r="I98" s="8"/>
      <c r="J98" s="8"/>
      <c r="K98" s="8"/>
      <c r="L98" s="9">
        <f>IF('16675'!$G$98&lt;&gt;0,'16675'!$M$98/'16675'!$G$98,"")</f>
        <v>0</v>
      </c>
      <c r="M98" s="1">
        <f>SUM('16675'!$H$98:'16675'!$K$98)</f>
        <v>0</v>
      </c>
      <c r="N98" s="7"/>
      <c r="O98" s="7"/>
      <c r="P98" s="1">
        <f>SUM('16675'!$M$98:'16675'!$O$98)+'16675'!$AF$98</f>
        <v>0</v>
      </c>
      <c r="Q98" s="1">
        <f>SUM('16675'!$P$95:'16675'!$P$99)</f>
        <v>0</v>
      </c>
      <c r="R98" s="1">
        <v>18</v>
      </c>
      <c r="T98" s="7"/>
      <c r="U98" s="7"/>
      <c r="V98" s="7"/>
      <c r="AF98" s="1">
        <f>'16675'!$G$98*IF(E98&lt;&gt;"",'16675'!$F$98,0)</f>
        <v>0</v>
      </c>
    </row>
    <row r="99" spans="2:32" ht="12.75">
      <c r="B99" s="7"/>
      <c r="C99" s="1">
        <f>IF(B99&lt;&gt;"",VLOOKUP(B99,iscritti_16675!$A$2:$G$16,4,FALSE),"")</f>
        <v>0</v>
      </c>
      <c r="D99" s="1">
        <f>IF(B99&lt;&gt;"",VLOOKUP(B99,iscritti_16675!$A$2:$G$16,2,FALSE),"")</f>
        <v>0</v>
      </c>
      <c r="E99" s="1">
        <f>IF(B99&lt;&gt;"",VLOOKUP(B99,iscritti_16675!$A$2:$G$16,3,FALSE),"")</f>
        <v>0</v>
      </c>
      <c r="F99" s="1">
        <f>IF(E99&lt;&gt;"",VLOOKUP(E99,'16675'!$AG$3:'16675'!$AH$12,2,FALSE),"")</f>
        <v>0</v>
      </c>
      <c r="G99" s="1">
        <f>COUNTA('16675'!$H$99:'16675'!$K$99)</f>
        <v>0</v>
      </c>
      <c r="H99" s="8"/>
      <c r="I99" s="8"/>
      <c r="J99" s="8"/>
      <c r="K99" s="8"/>
      <c r="L99" s="9">
        <f>IF('16675'!$G$99&lt;&gt;0,'16675'!$M$99/'16675'!$G$99,"")</f>
        <v>0</v>
      </c>
      <c r="M99" s="1">
        <f>SUM('16675'!$H$99:'16675'!$K$99)</f>
        <v>0</v>
      </c>
      <c r="N99" s="7"/>
      <c r="O99" s="7"/>
      <c r="P99" s="1">
        <f>SUM('16675'!$M$99:'16675'!$O$99)+'16675'!$AF$99</f>
        <v>0</v>
      </c>
      <c r="Q99" s="1">
        <f>SUM('16675'!$P$95:'16675'!$P$99)</f>
        <v>0</v>
      </c>
      <c r="R99" s="1">
        <v>18</v>
      </c>
      <c r="T99" s="7"/>
      <c r="U99" s="7"/>
      <c r="V99" s="7"/>
      <c r="AF99" s="1">
        <f>'16675'!$G$99*IF(E99&lt;&gt;"",'16675'!$F$99,0)</f>
        <v>0</v>
      </c>
    </row>
    <row r="100" spans="1:32" ht="12.75">
      <c r="A100" s="1">
        <v>19</v>
      </c>
      <c r="B100" s="7"/>
      <c r="C100" s="1">
        <f>IF(B100&lt;&gt;"",VLOOKUP(B100,iscritti_16675!$A$2:$G$16,4,FALSE),"")</f>
        <v>0</v>
      </c>
      <c r="D100" s="1">
        <f>IF(B100&lt;&gt;"",VLOOKUP(B100,iscritti_16675!$A$2:$G$16,2,FALSE),"")</f>
        <v>0</v>
      </c>
      <c r="E100" s="1">
        <f>IF(B100&lt;&gt;"",VLOOKUP(B100,iscritti_16675!$A$2:$G$16,3,FALSE),"")</f>
        <v>0</v>
      </c>
      <c r="F100" s="1">
        <f>IF(E100&lt;&gt;"",VLOOKUP(E100,'16675'!$AG$3:'16675'!$AH$12,2,FALSE),"")</f>
        <v>0</v>
      </c>
      <c r="G100" s="1">
        <f>COUNTA('16675'!$H$100:'16675'!$K$100)</f>
        <v>0</v>
      </c>
      <c r="H100" s="8"/>
      <c r="I100" s="8"/>
      <c r="J100" s="8"/>
      <c r="K100" s="8"/>
      <c r="L100" s="9">
        <f>IF('16675'!$G$100&lt;&gt;0,'16675'!$M$100/'16675'!$G$100,"")</f>
        <v>0</v>
      </c>
      <c r="M100" s="1">
        <f>SUM('16675'!$H$100:'16675'!$K$100)</f>
        <v>0</v>
      </c>
      <c r="N100" s="7"/>
      <c r="O100" s="7"/>
      <c r="P100" s="1">
        <f>SUM('16675'!$M$100:'16675'!$O$100)+'16675'!$AF$100</f>
        <v>0</v>
      </c>
      <c r="Q100" s="1">
        <f>SUM('16675'!$P$100:'16675'!$P$104)</f>
        <v>0</v>
      </c>
      <c r="R100" s="1">
        <v>19</v>
      </c>
      <c r="S100" s="1">
        <f>SUM('16675'!$P$100:'16675'!$P$104)</f>
        <v>0</v>
      </c>
      <c r="T100" s="7"/>
      <c r="U100" s="7"/>
      <c r="V100" s="7"/>
      <c r="AF100" s="1">
        <f>'16675'!$G$100*IF(E100&lt;&gt;"",'16675'!$F$100,0)</f>
        <v>0</v>
      </c>
    </row>
    <row r="101" spans="2:32" ht="12.75">
      <c r="B101" s="7"/>
      <c r="C101" s="1">
        <f>IF(B101&lt;&gt;"",VLOOKUP(B101,iscritti_16675!$A$2:$G$16,4,FALSE),"")</f>
        <v>0</v>
      </c>
      <c r="D101" s="1">
        <f>IF(B101&lt;&gt;"",VLOOKUP(B101,iscritti_16675!$A$2:$G$16,2,FALSE),"")</f>
        <v>0</v>
      </c>
      <c r="E101" s="1">
        <f>IF(B101&lt;&gt;"",VLOOKUP(B101,iscritti_16675!$A$2:$G$16,3,FALSE),"")</f>
        <v>0</v>
      </c>
      <c r="F101" s="1">
        <f>IF(E101&lt;&gt;"",VLOOKUP(E101,'16675'!$AG$3:'16675'!$AH$12,2,FALSE),"")</f>
        <v>0</v>
      </c>
      <c r="G101" s="1">
        <f>COUNTA('16675'!$H$101:'16675'!$K$101)</f>
        <v>0</v>
      </c>
      <c r="H101" s="8"/>
      <c r="I101" s="8"/>
      <c r="J101" s="8"/>
      <c r="K101" s="8"/>
      <c r="L101" s="9">
        <f>IF('16675'!$G$101&lt;&gt;0,'16675'!$M$101/'16675'!$G$101,"")</f>
        <v>0</v>
      </c>
      <c r="M101" s="1">
        <f>SUM('16675'!$H$101:'16675'!$K$101)</f>
        <v>0</v>
      </c>
      <c r="N101" s="7"/>
      <c r="O101" s="7"/>
      <c r="P101" s="1">
        <f>SUM('16675'!$M$101:'16675'!$O$101)+'16675'!$AF$101</f>
        <v>0</v>
      </c>
      <c r="Q101" s="1">
        <f>SUM('16675'!$P$100:'16675'!$P$104)</f>
        <v>0</v>
      </c>
      <c r="R101" s="1">
        <v>19</v>
      </c>
      <c r="T101" s="7"/>
      <c r="U101" s="7"/>
      <c r="V101" s="7"/>
      <c r="AF101" s="1">
        <f>'16675'!$G$101*IF(E101&lt;&gt;"",'16675'!$F$101,0)</f>
        <v>0</v>
      </c>
    </row>
    <row r="102" spans="2:32" ht="12.75">
      <c r="B102" s="7"/>
      <c r="C102" s="1">
        <f>IF(B102&lt;&gt;"",VLOOKUP(B102,iscritti_16675!$A$2:$G$16,4,FALSE),"")</f>
        <v>0</v>
      </c>
      <c r="D102" s="1">
        <f>IF(B102&lt;&gt;"",VLOOKUP(B102,iscritti_16675!$A$2:$G$16,2,FALSE),"")</f>
        <v>0</v>
      </c>
      <c r="E102" s="1">
        <f>IF(B102&lt;&gt;"",VLOOKUP(B102,iscritti_16675!$A$2:$G$16,3,FALSE),"")</f>
        <v>0</v>
      </c>
      <c r="F102" s="1">
        <f>IF(E102&lt;&gt;"",VLOOKUP(E102,'16675'!$AG$3:'16675'!$AH$12,2,FALSE),"")</f>
        <v>0</v>
      </c>
      <c r="G102" s="1">
        <f>COUNTA('16675'!$H$102:'16675'!$K$102)</f>
        <v>0</v>
      </c>
      <c r="H102" s="8"/>
      <c r="I102" s="8"/>
      <c r="J102" s="8"/>
      <c r="K102" s="8"/>
      <c r="L102" s="9">
        <f>IF('16675'!$G$102&lt;&gt;0,'16675'!$M$102/'16675'!$G$102,"")</f>
        <v>0</v>
      </c>
      <c r="M102" s="1">
        <f>SUM('16675'!$H$102:'16675'!$K$102)</f>
        <v>0</v>
      </c>
      <c r="N102" s="7"/>
      <c r="O102" s="7"/>
      <c r="P102" s="1">
        <f>SUM('16675'!$M$102:'16675'!$O$102)+'16675'!$AF$102</f>
        <v>0</v>
      </c>
      <c r="Q102" s="1">
        <f>SUM('16675'!$P$100:'16675'!$P$104)</f>
        <v>0</v>
      </c>
      <c r="R102" s="1">
        <v>19</v>
      </c>
      <c r="T102" s="7"/>
      <c r="U102" s="7"/>
      <c r="V102" s="7"/>
      <c r="AF102" s="1">
        <f>'16675'!$G$102*IF(E102&lt;&gt;"",'16675'!$F$102,0)</f>
        <v>0</v>
      </c>
    </row>
    <row r="103" spans="2:32" ht="12.75">
      <c r="B103" s="7"/>
      <c r="C103" s="1">
        <f>IF(B103&lt;&gt;"",VLOOKUP(B103,iscritti_16675!$A$2:$G$16,4,FALSE),"")</f>
        <v>0</v>
      </c>
      <c r="D103" s="1">
        <f>IF(B103&lt;&gt;"",VLOOKUP(B103,iscritti_16675!$A$2:$G$16,2,FALSE),"")</f>
        <v>0</v>
      </c>
      <c r="E103" s="1">
        <f>IF(B103&lt;&gt;"",VLOOKUP(B103,iscritti_16675!$A$2:$G$16,3,FALSE),"")</f>
        <v>0</v>
      </c>
      <c r="F103" s="1">
        <f>IF(E103&lt;&gt;"",VLOOKUP(E103,'16675'!$AG$3:'16675'!$AH$12,2,FALSE),"")</f>
        <v>0</v>
      </c>
      <c r="G103" s="1">
        <f>COUNTA('16675'!$H$103:'16675'!$K$103)</f>
        <v>0</v>
      </c>
      <c r="H103" s="8"/>
      <c r="I103" s="8"/>
      <c r="J103" s="8"/>
      <c r="K103" s="8"/>
      <c r="L103" s="9">
        <f>IF('16675'!$G$103&lt;&gt;0,'16675'!$M$103/'16675'!$G$103,"")</f>
        <v>0</v>
      </c>
      <c r="M103" s="1">
        <f>SUM('16675'!$H$103:'16675'!$K$103)</f>
        <v>0</v>
      </c>
      <c r="N103" s="7"/>
      <c r="O103" s="7"/>
      <c r="P103" s="1">
        <f>SUM('16675'!$M$103:'16675'!$O$103)+'16675'!$AF$103</f>
        <v>0</v>
      </c>
      <c r="Q103" s="1">
        <f>SUM('16675'!$P$100:'16675'!$P$104)</f>
        <v>0</v>
      </c>
      <c r="R103" s="1">
        <v>19</v>
      </c>
      <c r="T103" s="7"/>
      <c r="U103" s="7"/>
      <c r="V103" s="7"/>
      <c r="AF103" s="1">
        <f>'16675'!$G$103*IF(E103&lt;&gt;"",'16675'!$F$103,0)</f>
        <v>0</v>
      </c>
    </row>
    <row r="104" spans="2:32" ht="12.75">
      <c r="B104" s="7"/>
      <c r="C104" s="1">
        <f>IF(B104&lt;&gt;"",VLOOKUP(B104,iscritti_16675!$A$2:$G$16,4,FALSE),"")</f>
        <v>0</v>
      </c>
      <c r="D104" s="1">
        <f>IF(B104&lt;&gt;"",VLOOKUP(B104,iscritti_16675!$A$2:$G$16,2,FALSE),"")</f>
        <v>0</v>
      </c>
      <c r="E104" s="1">
        <f>IF(B104&lt;&gt;"",VLOOKUP(B104,iscritti_16675!$A$2:$G$16,3,FALSE),"")</f>
        <v>0</v>
      </c>
      <c r="F104" s="1">
        <f>IF(E104&lt;&gt;"",VLOOKUP(E104,'16675'!$AG$3:'16675'!$AH$12,2,FALSE),"")</f>
        <v>0</v>
      </c>
      <c r="G104" s="1">
        <f>COUNTA('16675'!$H$104:'16675'!$K$104)</f>
        <v>0</v>
      </c>
      <c r="H104" s="8"/>
      <c r="I104" s="8"/>
      <c r="J104" s="8"/>
      <c r="K104" s="8"/>
      <c r="L104" s="9">
        <f>IF('16675'!$G$104&lt;&gt;0,'16675'!$M$104/'16675'!$G$104,"")</f>
        <v>0</v>
      </c>
      <c r="M104" s="1">
        <f>SUM('16675'!$H$104:'16675'!$K$104)</f>
        <v>0</v>
      </c>
      <c r="N104" s="7"/>
      <c r="O104" s="7"/>
      <c r="P104" s="1">
        <f>SUM('16675'!$M$104:'16675'!$O$104)+'16675'!$AF$104</f>
        <v>0</v>
      </c>
      <c r="Q104" s="1">
        <f>SUM('16675'!$P$100:'16675'!$P$104)</f>
        <v>0</v>
      </c>
      <c r="R104" s="1">
        <v>19</v>
      </c>
      <c r="T104" s="7"/>
      <c r="U104" s="7"/>
      <c r="V104" s="7"/>
      <c r="AF104" s="1">
        <f>'16675'!$G$104*IF(E104&lt;&gt;"",'16675'!$F$104,0)</f>
        <v>0</v>
      </c>
    </row>
    <row r="105" spans="1:32" ht="12.75">
      <c r="A105" s="1">
        <v>20</v>
      </c>
      <c r="B105" s="7"/>
      <c r="C105" s="1">
        <f>IF(B105&lt;&gt;"",VLOOKUP(B105,iscritti_16675!$A$2:$G$16,4,FALSE),"")</f>
        <v>0</v>
      </c>
      <c r="D105" s="1">
        <f>IF(B105&lt;&gt;"",VLOOKUP(B105,iscritti_16675!$A$2:$G$16,2,FALSE),"")</f>
        <v>0</v>
      </c>
      <c r="E105" s="1">
        <f>IF(B105&lt;&gt;"",VLOOKUP(B105,iscritti_16675!$A$2:$G$16,3,FALSE),"")</f>
        <v>0</v>
      </c>
      <c r="F105" s="1">
        <f>IF(E105&lt;&gt;"",VLOOKUP(E105,'16675'!$AG$3:'16675'!$AH$12,2,FALSE),"")</f>
        <v>0</v>
      </c>
      <c r="G105" s="1">
        <f>COUNTA('16675'!$H$105:'16675'!$K$105)</f>
        <v>0</v>
      </c>
      <c r="H105" s="8"/>
      <c r="I105" s="8"/>
      <c r="J105" s="8"/>
      <c r="K105" s="8"/>
      <c r="L105" s="9">
        <f>IF('16675'!$G$105&lt;&gt;0,'16675'!$M$105/'16675'!$G$105,"")</f>
        <v>0</v>
      </c>
      <c r="M105" s="1">
        <f>SUM('16675'!$H$105:'16675'!$K$105)</f>
        <v>0</v>
      </c>
      <c r="N105" s="7"/>
      <c r="O105" s="7"/>
      <c r="P105" s="1">
        <f>SUM('16675'!$M$105:'16675'!$O$105)+'16675'!$AF$105</f>
        <v>0</v>
      </c>
      <c r="Q105" s="1">
        <f>SUM('16675'!$P$105:'16675'!$P$109)</f>
        <v>0</v>
      </c>
      <c r="R105" s="1">
        <v>20</v>
      </c>
      <c r="S105" s="1">
        <f>SUM('16675'!$P$105:'16675'!$P$109)</f>
        <v>0</v>
      </c>
      <c r="T105" s="7"/>
      <c r="U105" s="7"/>
      <c r="V105" s="7"/>
      <c r="AF105" s="1">
        <f>'16675'!$G$105*IF(E105&lt;&gt;"",'16675'!$F$105,0)</f>
        <v>0</v>
      </c>
    </row>
    <row r="106" spans="2:32" ht="12.75">
      <c r="B106" s="7"/>
      <c r="C106" s="1">
        <f>IF(B106&lt;&gt;"",VLOOKUP(B106,iscritti_16675!$A$2:$G$16,4,FALSE),"")</f>
        <v>0</v>
      </c>
      <c r="D106" s="1">
        <f>IF(B106&lt;&gt;"",VLOOKUP(B106,iscritti_16675!$A$2:$G$16,2,FALSE),"")</f>
        <v>0</v>
      </c>
      <c r="E106" s="1">
        <f>IF(B106&lt;&gt;"",VLOOKUP(B106,iscritti_16675!$A$2:$G$16,3,FALSE),"")</f>
        <v>0</v>
      </c>
      <c r="F106" s="1">
        <f>IF(E106&lt;&gt;"",VLOOKUP(E106,'16675'!$AG$3:'16675'!$AH$12,2,FALSE),"")</f>
        <v>0</v>
      </c>
      <c r="G106" s="1">
        <f>COUNTA('16675'!$H$106:'16675'!$K$106)</f>
        <v>0</v>
      </c>
      <c r="H106" s="8"/>
      <c r="I106" s="8"/>
      <c r="J106" s="8"/>
      <c r="K106" s="8"/>
      <c r="L106" s="9">
        <f>IF('16675'!$G$106&lt;&gt;0,'16675'!$M$106/'16675'!$G$106,"")</f>
        <v>0</v>
      </c>
      <c r="M106" s="1">
        <f>SUM('16675'!$H$106:'16675'!$K$106)</f>
        <v>0</v>
      </c>
      <c r="N106" s="7"/>
      <c r="O106" s="7"/>
      <c r="P106" s="1">
        <f>SUM('16675'!$M$106:'16675'!$O$106)+'16675'!$AF$106</f>
        <v>0</v>
      </c>
      <c r="Q106" s="1">
        <f>SUM('16675'!$P$105:'16675'!$P$109)</f>
        <v>0</v>
      </c>
      <c r="R106" s="1">
        <v>20</v>
      </c>
      <c r="T106" s="7"/>
      <c r="U106" s="7"/>
      <c r="V106" s="7"/>
      <c r="AF106" s="1">
        <f>'16675'!$G$106*IF(E106&lt;&gt;"",'16675'!$F$106,0)</f>
        <v>0</v>
      </c>
    </row>
    <row r="107" spans="2:32" ht="12.75">
      <c r="B107" s="7"/>
      <c r="C107" s="1">
        <f>IF(B107&lt;&gt;"",VLOOKUP(B107,iscritti_16675!$A$2:$G$16,4,FALSE),"")</f>
        <v>0</v>
      </c>
      <c r="D107" s="1">
        <f>IF(B107&lt;&gt;"",VLOOKUP(B107,iscritti_16675!$A$2:$G$16,2,FALSE),"")</f>
        <v>0</v>
      </c>
      <c r="E107" s="1">
        <f>IF(B107&lt;&gt;"",VLOOKUP(B107,iscritti_16675!$A$2:$G$16,3,FALSE),"")</f>
        <v>0</v>
      </c>
      <c r="F107" s="1">
        <f>IF(E107&lt;&gt;"",VLOOKUP(E107,'16675'!$AG$3:'16675'!$AH$12,2,FALSE),"")</f>
        <v>0</v>
      </c>
      <c r="G107" s="1">
        <f>COUNTA('16675'!$H$107:'16675'!$K$107)</f>
        <v>0</v>
      </c>
      <c r="H107" s="8"/>
      <c r="I107" s="8"/>
      <c r="J107" s="8"/>
      <c r="K107" s="8"/>
      <c r="L107" s="9">
        <f>IF('16675'!$G$107&lt;&gt;0,'16675'!$M$107/'16675'!$G$107,"")</f>
        <v>0</v>
      </c>
      <c r="M107" s="1">
        <f>SUM('16675'!$H$107:'16675'!$K$107)</f>
        <v>0</v>
      </c>
      <c r="N107" s="7"/>
      <c r="O107" s="7"/>
      <c r="P107" s="1">
        <f>SUM('16675'!$M$107:'16675'!$O$107)+'16675'!$AF$107</f>
        <v>0</v>
      </c>
      <c r="Q107" s="1">
        <f>SUM('16675'!$P$105:'16675'!$P$109)</f>
        <v>0</v>
      </c>
      <c r="R107" s="1">
        <v>20</v>
      </c>
      <c r="T107" s="7"/>
      <c r="U107" s="7"/>
      <c r="V107" s="7"/>
      <c r="AF107" s="1">
        <f>'16675'!$G$107*IF(E107&lt;&gt;"",'16675'!$F$107,0)</f>
        <v>0</v>
      </c>
    </row>
    <row r="108" spans="2:32" ht="12.75">
      <c r="B108" s="7"/>
      <c r="C108" s="1">
        <f>IF(B108&lt;&gt;"",VLOOKUP(B108,iscritti_16675!$A$2:$G$16,4,FALSE),"")</f>
        <v>0</v>
      </c>
      <c r="D108" s="1">
        <f>IF(B108&lt;&gt;"",VLOOKUP(B108,iscritti_16675!$A$2:$G$16,2,FALSE),"")</f>
        <v>0</v>
      </c>
      <c r="E108" s="1">
        <f>IF(B108&lt;&gt;"",VLOOKUP(B108,iscritti_16675!$A$2:$G$16,3,FALSE),"")</f>
        <v>0</v>
      </c>
      <c r="F108" s="1">
        <f>IF(E108&lt;&gt;"",VLOOKUP(E108,'16675'!$AG$3:'16675'!$AH$12,2,FALSE),"")</f>
        <v>0</v>
      </c>
      <c r="G108" s="1">
        <f>COUNTA('16675'!$H$108:'16675'!$K$108)</f>
        <v>0</v>
      </c>
      <c r="H108" s="8"/>
      <c r="I108" s="8"/>
      <c r="J108" s="8"/>
      <c r="K108" s="8"/>
      <c r="L108" s="9">
        <f>IF('16675'!$G$108&lt;&gt;0,'16675'!$M$108/'16675'!$G$108,"")</f>
        <v>0</v>
      </c>
      <c r="M108" s="1">
        <f>SUM('16675'!$H$108:'16675'!$K$108)</f>
        <v>0</v>
      </c>
      <c r="N108" s="7"/>
      <c r="O108" s="7"/>
      <c r="P108" s="1">
        <f>SUM('16675'!$M$108:'16675'!$O$108)+'16675'!$AF$108</f>
        <v>0</v>
      </c>
      <c r="Q108" s="1">
        <f>SUM('16675'!$P$105:'16675'!$P$109)</f>
        <v>0</v>
      </c>
      <c r="R108" s="1">
        <v>20</v>
      </c>
      <c r="T108" s="7"/>
      <c r="U108" s="7"/>
      <c r="V108" s="7"/>
      <c r="AF108" s="1">
        <f>'16675'!$G$108*IF(E108&lt;&gt;"",'16675'!$F$108,0)</f>
        <v>0</v>
      </c>
    </row>
    <row r="109" spans="2:32" ht="12.75">
      <c r="B109" s="7"/>
      <c r="C109" s="1">
        <f>IF(B109&lt;&gt;"",VLOOKUP(B109,iscritti_16675!$A$2:$G$16,4,FALSE),"")</f>
        <v>0</v>
      </c>
      <c r="D109" s="1">
        <f>IF(B109&lt;&gt;"",VLOOKUP(B109,iscritti_16675!$A$2:$G$16,2,FALSE),"")</f>
        <v>0</v>
      </c>
      <c r="E109" s="1">
        <f>IF(B109&lt;&gt;"",VLOOKUP(B109,iscritti_16675!$A$2:$G$16,3,FALSE),"")</f>
        <v>0</v>
      </c>
      <c r="F109" s="1">
        <f>IF(E109&lt;&gt;"",VLOOKUP(E109,'16675'!$AG$3:'16675'!$AH$12,2,FALSE),"")</f>
        <v>0</v>
      </c>
      <c r="G109" s="1">
        <f>COUNTA('16675'!$H$109:'16675'!$K$109)</f>
        <v>0</v>
      </c>
      <c r="H109" s="8"/>
      <c r="I109" s="8"/>
      <c r="J109" s="8"/>
      <c r="K109" s="8"/>
      <c r="L109" s="9">
        <f>IF('16675'!$G$109&lt;&gt;0,'16675'!$M$109/'16675'!$G$109,"")</f>
        <v>0</v>
      </c>
      <c r="M109" s="1">
        <f>SUM('16675'!$H$109:'16675'!$K$109)</f>
        <v>0</v>
      </c>
      <c r="N109" s="7"/>
      <c r="O109" s="7"/>
      <c r="P109" s="1">
        <f>SUM('16675'!$M$109:'16675'!$O$109)+'16675'!$AF$109</f>
        <v>0</v>
      </c>
      <c r="Q109" s="1">
        <f>SUM('16675'!$P$105:'16675'!$P$109)</f>
        <v>0</v>
      </c>
      <c r="R109" s="1">
        <v>20</v>
      </c>
      <c r="T109" s="7"/>
      <c r="U109" s="7"/>
      <c r="V109" s="7"/>
      <c r="AF109" s="1">
        <f>'16675'!$G$109*IF(E109&lt;&gt;"",'16675'!$F$109,0)</f>
        <v>0</v>
      </c>
    </row>
    <row r="110" spans="1:32" ht="12.75">
      <c r="A110" s="1">
        <v>21</v>
      </c>
      <c r="B110" s="7"/>
      <c r="C110" s="1">
        <f>IF(B110&lt;&gt;"",VLOOKUP(B110,iscritti_16675!$A$2:$G$16,4,FALSE),"")</f>
        <v>0</v>
      </c>
      <c r="D110" s="1">
        <f>IF(B110&lt;&gt;"",VLOOKUP(B110,iscritti_16675!$A$2:$G$16,2,FALSE),"")</f>
        <v>0</v>
      </c>
      <c r="E110" s="1">
        <f>IF(B110&lt;&gt;"",VLOOKUP(B110,iscritti_16675!$A$2:$G$16,3,FALSE),"")</f>
        <v>0</v>
      </c>
      <c r="F110" s="1">
        <f>IF(E110&lt;&gt;"",VLOOKUP(E110,'16675'!$AG$3:'16675'!$AH$12,2,FALSE),"")</f>
        <v>0</v>
      </c>
      <c r="G110" s="1">
        <f>COUNTA('16675'!$H$110:'16675'!$K$110)</f>
        <v>0</v>
      </c>
      <c r="H110" s="8"/>
      <c r="I110" s="8"/>
      <c r="J110" s="8"/>
      <c r="K110" s="8"/>
      <c r="L110" s="9">
        <f>IF('16675'!$G$110&lt;&gt;0,'16675'!$M$110/'16675'!$G$110,"")</f>
        <v>0</v>
      </c>
      <c r="M110" s="1">
        <f>SUM('16675'!$H$110:'16675'!$K$110)</f>
        <v>0</v>
      </c>
      <c r="N110" s="7"/>
      <c r="O110" s="7"/>
      <c r="P110" s="1">
        <f>SUM('16675'!$M$110:'16675'!$O$110)+'16675'!$AF$110</f>
        <v>0</v>
      </c>
      <c r="Q110" s="1">
        <f>SUM('16675'!$P$110:'16675'!$P$114)</f>
        <v>0</v>
      </c>
      <c r="R110" s="1">
        <v>21</v>
      </c>
      <c r="S110" s="1">
        <f>SUM('16675'!$P$110:'16675'!$P$114)</f>
        <v>0</v>
      </c>
      <c r="T110" s="7"/>
      <c r="U110" s="7"/>
      <c r="V110" s="7"/>
      <c r="AF110" s="1">
        <f>'16675'!$G$110*IF(E110&lt;&gt;"",'16675'!$F$110,0)</f>
        <v>0</v>
      </c>
    </row>
    <row r="111" spans="2:32" ht="12.75">
      <c r="B111" s="7"/>
      <c r="C111" s="1">
        <f>IF(B111&lt;&gt;"",VLOOKUP(B111,iscritti_16675!$A$2:$G$16,4,FALSE),"")</f>
        <v>0</v>
      </c>
      <c r="D111" s="1">
        <f>IF(B111&lt;&gt;"",VLOOKUP(B111,iscritti_16675!$A$2:$G$16,2,FALSE),"")</f>
        <v>0</v>
      </c>
      <c r="E111" s="1">
        <f>IF(B111&lt;&gt;"",VLOOKUP(B111,iscritti_16675!$A$2:$G$16,3,FALSE),"")</f>
        <v>0</v>
      </c>
      <c r="F111" s="1">
        <f>IF(E111&lt;&gt;"",VLOOKUP(E111,'16675'!$AG$3:'16675'!$AH$12,2,FALSE),"")</f>
        <v>0</v>
      </c>
      <c r="G111" s="1">
        <f>COUNTA('16675'!$H$111:'16675'!$K$111)</f>
        <v>0</v>
      </c>
      <c r="H111" s="8"/>
      <c r="I111" s="8"/>
      <c r="J111" s="8"/>
      <c r="K111" s="8"/>
      <c r="L111" s="9">
        <f>IF('16675'!$G$111&lt;&gt;0,'16675'!$M$111/'16675'!$G$111,"")</f>
        <v>0</v>
      </c>
      <c r="M111" s="1">
        <f>SUM('16675'!$H$111:'16675'!$K$111)</f>
        <v>0</v>
      </c>
      <c r="N111" s="7"/>
      <c r="O111" s="7"/>
      <c r="P111" s="1">
        <f>SUM('16675'!$M$111:'16675'!$O$111)+'16675'!$AF$111</f>
        <v>0</v>
      </c>
      <c r="Q111" s="1">
        <f>SUM('16675'!$P$110:'16675'!$P$114)</f>
        <v>0</v>
      </c>
      <c r="R111" s="1">
        <v>21</v>
      </c>
      <c r="T111" s="7"/>
      <c r="U111" s="7"/>
      <c r="V111" s="7"/>
      <c r="AF111" s="1">
        <f>'16675'!$G$111*IF(E111&lt;&gt;"",'16675'!$F$111,0)</f>
        <v>0</v>
      </c>
    </row>
    <row r="112" spans="2:32" ht="12.75">
      <c r="B112" s="7"/>
      <c r="C112" s="1">
        <f>IF(B112&lt;&gt;"",VLOOKUP(B112,iscritti_16675!$A$2:$G$16,4,FALSE),"")</f>
        <v>0</v>
      </c>
      <c r="D112" s="1">
        <f>IF(B112&lt;&gt;"",VLOOKUP(B112,iscritti_16675!$A$2:$G$16,2,FALSE),"")</f>
        <v>0</v>
      </c>
      <c r="E112" s="1">
        <f>IF(B112&lt;&gt;"",VLOOKUP(B112,iscritti_16675!$A$2:$G$16,3,FALSE),"")</f>
        <v>0</v>
      </c>
      <c r="F112" s="1">
        <f>IF(E112&lt;&gt;"",VLOOKUP(E112,'16675'!$AG$3:'16675'!$AH$12,2,FALSE),"")</f>
        <v>0</v>
      </c>
      <c r="G112" s="1">
        <f>COUNTA('16675'!$H$112:'16675'!$K$112)</f>
        <v>0</v>
      </c>
      <c r="H112" s="8"/>
      <c r="I112" s="8"/>
      <c r="J112" s="8"/>
      <c r="K112" s="8"/>
      <c r="L112" s="9">
        <f>IF('16675'!$G$112&lt;&gt;0,'16675'!$M$112/'16675'!$G$112,"")</f>
        <v>0</v>
      </c>
      <c r="M112" s="1">
        <f>SUM('16675'!$H$112:'16675'!$K$112)</f>
        <v>0</v>
      </c>
      <c r="N112" s="7"/>
      <c r="O112" s="7"/>
      <c r="P112" s="1">
        <f>SUM('16675'!$M$112:'16675'!$O$112)+'16675'!$AF$112</f>
        <v>0</v>
      </c>
      <c r="Q112" s="1">
        <f>SUM('16675'!$P$110:'16675'!$P$114)</f>
        <v>0</v>
      </c>
      <c r="R112" s="1">
        <v>21</v>
      </c>
      <c r="T112" s="7"/>
      <c r="U112" s="7"/>
      <c r="V112" s="7"/>
      <c r="AF112" s="1">
        <f>'16675'!$G$112*IF(E112&lt;&gt;"",'16675'!$F$112,0)</f>
        <v>0</v>
      </c>
    </row>
    <row r="113" spans="2:32" ht="12.75">
      <c r="B113" s="7"/>
      <c r="C113" s="1">
        <f>IF(B113&lt;&gt;"",VLOOKUP(B113,iscritti_16675!$A$2:$G$16,4,FALSE),"")</f>
        <v>0</v>
      </c>
      <c r="D113" s="1">
        <f>IF(B113&lt;&gt;"",VLOOKUP(B113,iscritti_16675!$A$2:$G$16,2,FALSE),"")</f>
        <v>0</v>
      </c>
      <c r="E113" s="1">
        <f>IF(B113&lt;&gt;"",VLOOKUP(B113,iscritti_16675!$A$2:$G$16,3,FALSE),"")</f>
        <v>0</v>
      </c>
      <c r="F113" s="1">
        <f>IF(E113&lt;&gt;"",VLOOKUP(E113,'16675'!$AG$3:'16675'!$AH$12,2,FALSE),"")</f>
        <v>0</v>
      </c>
      <c r="G113" s="1">
        <f>COUNTA('16675'!$H$113:'16675'!$K$113)</f>
        <v>0</v>
      </c>
      <c r="H113" s="8"/>
      <c r="I113" s="8"/>
      <c r="J113" s="8"/>
      <c r="K113" s="8"/>
      <c r="L113" s="9">
        <f>IF('16675'!$G$113&lt;&gt;0,'16675'!$M$113/'16675'!$G$113,"")</f>
        <v>0</v>
      </c>
      <c r="M113" s="1">
        <f>SUM('16675'!$H$113:'16675'!$K$113)</f>
        <v>0</v>
      </c>
      <c r="N113" s="7"/>
      <c r="O113" s="7"/>
      <c r="P113" s="1">
        <f>SUM('16675'!$M$113:'16675'!$O$113)+'16675'!$AF$113</f>
        <v>0</v>
      </c>
      <c r="Q113" s="1">
        <f>SUM('16675'!$P$110:'16675'!$P$114)</f>
        <v>0</v>
      </c>
      <c r="R113" s="1">
        <v>21</v>
      </c>
      <c r="T113" s="7"/>
      <c r="U113" s="7"/>
      <c r="V113" s="7"/>
      <c r="AF113" s="1">
        <f>'16675'!$G$113*IF(E113&lt;&gt;"",'16675'!$F$113,0)</f>
        <v>0</v>
      </c>
    </row>
    <row r="114" spans="2:32" ht="12.75">
      <c r="B114" s="7"/>
      <c r="C114" s="1">
        <f>IF(B114&lt;&gt;"",VLOOKUP(B114,iscritti_16675!$A$2:$G$16,4,FALSE),"")</f>
        <v>0</v>
      </c>
      <c r="D114" s="1">
        <f>IF(B114&lt;&gt;"",VLOOKUP(B114,iscritti_16675!$A$2:$G$16,2,FALSE),"")</f>
        <v>0</v>
      </c>
      <c r="E114" s="1">
        <f>IF(B114&lt;&gt;"",VLOOKUP(B114,iscritti_16675!$A$2:$G$16,3,FALSE),"")</f>
        <v>0</v>
      </c>
      <c r="F114" s="1">
        <f>IF(E114&lt;&gt;"",VLOOKUP(E114,'16675'!$AG$3:'16675'!$AH$12,2,FALSE),"")</f>
        <v>0</v>
      </c>
      <c r="G114" s="1">
        <f>COUNTA('16675'!$H$114:'16675'!$K$114)</f>
        <v>0</v>
      </c>
      <c r="H114" s="8"/>
      <c r="I114" s="8"/>
      <c r="J114" s="8"/>
      <c r="K114" s="8"/>
      <c r="L114" s="9">
        <f>IF('16675'!$G$114&lt;&gt;0,'16675'!$M$114/'16675'!$G$114,"")</f>
        <v>0</v>
      </c>
      <c r="M114" s="1">
        <f>SUM('16675'!$H$114:'16675'!$K$114)</f>
        <v>0</v>
      </c>
      <c r="N114" s="7"/>
      <c r="O114" s="7"/>
      <c r="P114" s="1">
        <f>SUM('16675'!$M$114:'16675'!$O$114)+'16675'!$AF$114</f>
        <v>0</v>
      </c>
      <c r="Q114" s="1">
        <f>SUM('16675'!$P$110:'16675'!$P$114)</f>
        <v>0</v>
      </c>
      <c r="R114" s="1">
        <v>21</v>
      </c>
      <c r="T114" s="7"/>
      <c r="U114" s="7"/>
      <c r="V114" s="7"/>
      <c r="AF114" s="1">
        <f>'16675'!$G$114*IF(E114&lt;&gt;"",'16675'!$F$114,0)</f>
        <v>0</v>
      </c>
    </row>
    <row r="115" spans="1:32" ht="12.75">
      <c r="A115" s="1">
        <v>22</v>
      </c>
      <c r="B115" s="7"/>
      <c r="C115" s="1">
        <f>IF(B115&lt;&gt;"",VLOOKUP(B115,iscritti_16675!$A$2:$G$16,4,FALSE),"")</f>
        <v>0</v>
      </c>
      <c r="D115" s="1">
        <f>IF(B115&lt;&gt;"",VLOOKUP(B115,iscritti_16675!$A$2:$G$16,2,FALSE),"")</f>
        <v>0</v>
      </c>
      <c r="E115" s="1">
        <f>IF(B115&lt;&gt;"",VLOOKUP(B115,iscritti_16675!$A$2:$G$16,3,FALSE),"")</f>
        <v>0</v>
      </c>
      <c r="F115" s="1">
        <f>IF(E115&lt;&gt;"",VLOOKUP(E115,'16675'!$AG$3:'16675'!$AH$12,2,FALSE),"")</f>
        <v>0</v>
      </c>
      <c r="G115" s="1">
        <f>COUNTA('16675'!$H$115:'16675'!$K$115)</f>
        <v>0</v>
      </c>
      <c r="H115" s="8"/>
      <c r="I115" s="8"/>
      <c r="J115" s="8"/>
      <c r="K115" s="8"/>
      <c r="L115" s="9">
        <f>IF('16675'!$G$115&lt;&gt;0,'16675'!$M$115/'16675'!$G$115,"")</f>
        <v>0</v>
      </c>
      <c r="M115" s="1">
        <f>SUM('16675'!$H$115:'16675'!$K$115)</f>
        <v>0</v>
      </c>
      <c r="N115" s="7"/>
      <c r="O115" s="7"/>
      <c r="P115" s="1">
        <f>SUM('16675'!$M$115:'16675'!$O$115)+'16675'!$AF$115</f>
        <v>0</v>
      </c>
      <c r="Q115" s="1">
        <f>SUM('16675'!$P$115:'16675'!$P$119)</f>
        <v>0</v>
      </c>
      <c r="R115" s="1">
        <v>22</v>
      </c>
      <c r="S115" s="1">
        <f>SUM('16675'!$P$115:'16675'!$P$119)</f>
        <v>0</v>
      </c>
      <c r="T115" s="7"/>
      <c r="U115" s="7"/>
      <c r="V115" s="7"/>
      <c r="AF115" s="1">
        <f>'16675'!$G$115*IF(E115&lt;&gt;"",'16675'!$F$115,0)</f>
        <v>0</v>
      </c>
    </row>
    <row r="116" spans="2:32" ht="12.75">
      <c r="B116" s="7"/>
      <c r="C116" s="1">
        <f>IF(B116&lt;&gt;"",VLOOKUP(B116,iscritti_16675!$A$2:$G$16,4,FALSE),"")</f>
        <v>0</v>
      </c>
      <c r="D116" s="1">
        <f>IF(B116&lt;&gt;"",VLOOKUP(B116,iscritti_16675!$A$2:$G$16,2,FALSE),"")</f>
        <v>0</v>
      </c>
      <c r="E116" s="1">
        <f>IF(B116&lt;&gt;"",VLOOKUP(B116,iscritti_16675!$A$2:$G$16,3,FALSE),"")</f>
        <v>0</v>
      </c>
      <c r="F116" s="1">
        <f>IF(E116&lt;&gt;"",VLOOKUP(E116,'16675'!$AG$3:'16675'!$AH$12,2,FALSE),"")</f>
        <v>0</v>
      </c>
      <c r="G116" s="1">
        <f>COUNTA('16675'!$H$116:'16675'!$K$116)</f>
        <v>0</v>
      </c>
      <c r="H116" s="8"/>
      <c r="I116" s="8"/>
      <c r="J116" s="8"/>
      <c r="K116" s="8"/>
      <c r="L116" s="9">
        <f>IF('16675'!$G$116&lt;&gt;0,'16675'!$M$116/'16675'!$G$116,"")</f>
        <v>0</v>
      </c>
      <c r="M116" s="1">
        <f>SUM('16675'!$H$116:'16675'!$K$116)</f>
        <v>0</v>
      </c>
      <c r="N116" s="7"/>
      <c r="O116" s="7"/>
      <c r="P116" s="1">
        <f>SUM('16675'!$M$116:'16675'!$O$116)+'16675'!$AF$116</f>
        <v>0</v>
      </c>
      <c r="Q116" s="1">
        <f>SUM('16675'!$P$115:'16675'!$P$119)</f>
        <v>0</v>
      </c>
      <c r="R116" s="1">
        <v>22</v>
      </c>
      <c r="T116" s="7"/>
      <c r="U116" s="7"/>
      <c r="V116" s="7"/>
      <c r="AF116" s="1">
        <f>'16675'!$G$116*IF(E116&lt;&gt;"",'16675'!$F$116,0)</f>
        <v>0</v>
      </c>
    </row>
    <row r="117" spans="2:32" ht="12.75">
      <c r="B117" s="7"/>
      <c r="C117" s="1">
        <f>IF(B117&lt;&gt;"",VLOOKUP(B117,iscritti_16675!$A$2:$G$16,4,FALSE),"")</f>
        <v>0</v>
      </c>
      <c r="D117" s="1">
        <f>IF(B117&lt;&gt;"",VLOOKUP(B117,iscritti_16675!$A$2:$G$16,2,FALSE),"")</f>
        <v>0</v>
      </c>
      <c r="E117" s="1">
        <f>IF(B117&lt;&gt;"",VLOOKUP(B117,iscritti_16675!$A$2:$G$16,3,FALSE),"")</f>
        <v>0</v>
      </c>
      <c r="F117" s="1">
        <f>IF(E117&lt;&gt;"",VLOOKUP(E117,'16675'!$AG$3:'16675'!$AH$12,2,FALSE),"")</f>
        <v>0</v>
      </c>
      <c r="G117" s="1">
        <f>COUNTA('16675'!$H$117:'16675'!$K$117)</f>
        <v>0</v>
      </c>
      <c r="H117" s="8"/>
      <c r="I117" s="8"/>
      <c r="J117" s="8"/>
      <c r="K117" s="8"/>
      <c r="L117" s="9">
        <f>IF('16675'!$G$117&lt;&gt;0,'16675'!$M$117/'16675'!$G$117,"")</f>
        <v>0</v>
      </c>
      <c r="M117" s="1">
        <f>SUM('16675'!$H$117:'16675'!$K$117)</f>
        <v>0</v>
      </c>
      <c r="N117" s="7"/>
      <c r="O117" s="7"/>
      <c r="P117" s="1">
        <f>SUM('16675'!$M$117:'16675'!$O$117)+'16675'!$AF$117</f>
        <v>0</v>
      </c>
      <c r="Q117" s="1">
        <f>SUM('16675'!$P$115:'16675'!$P$119)</f>
        <v>0</v>
      </c>
      <c r="R117" s="1">
        <v>22</v>
      </c>
      <c r="T117" s="7"/>
      <c r="U117" s="7"/>
      <c r="V117" s="7"/>
      <c r="AF117" s="1">
        <f>'16675'!$G$117*IF(E117&lt;&gt;"",'16675'!$F$117,0)</f>
        <v>0</v>
      </c>
    </row>
    <row r="118" spans="2:32" ht="12.75">
      <c r="B118" s="7"/>
      <c r="C118" s="1">
        <f>IF(B118&lt;&gt;"",VLOOKUP(B118,iscritti_16675!$A$2:$G$16,4,FALSE),"")</f>
        <v>0</v>
      </c>
      <c r="D118" s="1">
        <f>IF(B118&lt;&gt;"",VLOOKUP(B118,iscritti_16675!$A$2:$G$16,2,FALSE),"")</f>
        <v>0</v>
      </c>
      <c r="E118" s="1">
        <f>IF(B118&lt;&gt;"",VLOOKUP(B118,iscritti_16675!$A$2:$G$16,3,FALSE),"")</f>
        <v>0</v>
      </c>
      <c r="F118" s="1">
        <f>IF(E118&lt;&gt;"",VLOOKUP(E118,'16675'!$AG$3:'16675'!$AH$12,2,FALSE),"")</f>
        <v>0</v>
      </c>
      <c r="G118" s="1">
        <f>COUNTA('16675'!$H$118:'16675'!$K$118)</f>
        <v>0</v>
      </c>
      <c r="H118" s="8"/>
      <c r="I118" s="8"/>
      <c r="J118" s="8"/>
      <c r="K118" s="8"/>
      <c r="L118" s="9">
        <f>IF('16675'!$G$118&lt;&gt;0,'16675'!$M$118/'16675'!$G$118,"")</f>
        <v>0</v>
      </c>
      <c r="M118" s="1">
        <f>SUM('16675'!$H$118:'16675'!$K$118)</f>
        <v>0</v>
      </c>
      <c r="N118" s="7"/>
      <c r="O118" s="7"/>
      <c r="P118" s="1">
        <f>SUM('16675'!$M$118:'16675'!$O$118)+'16675'!$AF$118</f>
        <v>0</v>
      </c>
      <c r="Q118" s="1">
        <f>SUM('16675'!$P$115:'16675'!$P$119)</f>
        <v>0</v>
      </c>
      <c r="R118" s="1">
        <v>22</v>
      </c>
      <c r="T118" s="7"/>
      <c r="U118" s="7"/>
      <c r="V118" s="7"/>
      <c r="AF118" s="1">
        <f>'16675'!$G$118*IF(E118&lt;&gt;"",'16675'!$F$118,0)</f>
        <v>0</v>
      </c>
    </row>
    <row r="119" spans="2:32" ht="12.75">
      <c r="B119" s="7"/>
      <c r="C119" s="1">
        <f>IF(B119&lt;&gt;"",VLOOKUP(B119,iscritti_16675!$A$2:$G$16,4,FALSE),"")</f>
        <v>0</v>
      </c>
      <c r="D119" s="1">
        <f>IF(B119&lt;&gt;"",VLOOKUP(B119,iscritti_16675!$A$2:$G$16,2,FALSE),"")</f>
        <v>0</v>
      </c>
      <c r="E119" s="1">
        <f>IF(B119&lt;&gt;"",VLOOKUP(B119,iscritti_16675!$A$2:$G$16,3,FALSE),"")</f>
        <v>0</v>
      </c>
      <c r="F119" s="1">
        <f>IF(E119&lt;&gt;"",VLOOKUP(E119,'16675'!$AG$3:'16675'!$AH$12,2,FALSE),"")</f>
        <v>0</v>
      </c>
      <c r="G119" s="1">
        <f>COUNTA('16675'!$H$119:'16675'!$K$119)</f>
        <v>0</v>
      </c>
      <c r="H119" s="8"/>
      <c r="I119" s="8"/>
      <c r="J119" s="8"/>
      <c r="K119" s="8"/>
      <c r="L119" s="9">
        <f>IF('16675'!$G$119&lt;&gt;0,'16675'!$M$119/'16675'!$G$119,"")</f>
        <v>0</v>
      </c>
      <c r="M119" s="1">
        <f>SUM('16675'!$H$119:'16675'!$K$119)</f>
        <v>0</v>
      </c>
      <c r="N119" s="7"/>
      <c r="O119" s="7"/>
      <c r="P119" s="1">
        <f>SUM('16675'!$M$119:'16675'!$O$119)+'16675'!$AF$119</f>
        <v>0</v>
      </c>
      <c r="Q119" s="1">
        <f>SUM('16675'!$P$115:'16675'!$P$119)</f>
        <v>0</v>
      </c>
      <c r="R119" s="1">
        <v>22</v>
      </c>
      <c r="T119" s="7"/>
      <c r="U119" s="7"/>
      <c r="V119" s="7"/>
      <c r="AF119" s="1">
        <f>'16675'!$G$119*IF(E119&lt;&gt;"",'16675'!$F$119,0)</f>
        <v>0</v>
      </c>
    </row>
    <row r="120" spans="1:32" ht="12.75">
      <c r="A120" s="1">
        <v>23</v>
      </c>
      <c r="B120" s="7"/>
      <c r="C120" s="1">
        <f>IF(B120&lt;&gt;"",VLOOKUP(B120,iscritti_16675!$A$2:$G$16,4,FALSE),"")</f>
        <v>0</v>
      </c>
      <c r="D120" s="1">
        <f>IF(B120&lt;&gt;"",VLOOKUP(B120,iscritti_16675!$A$2:$G$16,2,FALSE),"")</f>
        <v>0</v>
      </c>
      <c r="E120" s="1">
        <f>IF(B120&lt;&gt;"",VLOOKUP(B120,iscritti_16675!$A$2:$G$16,3,FALSE),"")</f>
        <v>0</v>
      </c>
      <c r="F120" s="1">
        <f>IF(E120&lt;&gt;"",VLOOKUP(E120,'16675'!$AG$3:'16675'!$AH$12,2,FALSE),"")</f>
        <v>0</v>
      </c>
      <c r="G120" s="1">
        <f>COUNTA('16675'!$H$120:'16675'!$K$120)</f>
        <v>0</v>
      </c>
      <c r="H120" s="8"/>
      <c r="I120" s="8"/>
      <c r="J120" s="8"/>
      <c r="K120" s="8"/>
      <c r="L120" s="9">
        <f>IF('16675'!$G$120&lt;&gt;0,'16675'!$M$120/'16675'!$G$120,"")</f>
        <v>0</v>
      </c>
      <c r="M120" s="1">
        <f>SUM('16675'!$H$120:'16675'!$K$120)</f>
        <v>0</v>
      </c>
      <c r="N120" s="7"/>
      <c r="O120" s="7"/>
      <c r="P120" s="1">
        <f>SUM('16675'!$M$120:'16675'!$O$120)+'16675'!$AF$120</f>
        <v>0</v>
      </c>
      <c r="Q120" s="1">
        <f>SUM('16675'!$P$120:'16675'!$P$124)</f>
        <v>0</v>
      </c>
      <c r="R120" s="1">
        <v>23</v>
      </c>
      <c r="S120" s="1">
        <f>SUM('16675'!$P$120:'16675'!$P$124)</f>
        <v>0</v>
      </c>
      <c r="T120" s="7"/>
      <c r="U120" s="7"/>
      <c r="V120" s="7"/>
      <c r="AF120" s="1">
        <f>'16675'!$G$120*IF(E120&lt;&gt;"",'16675'!$F$120,0)</f>
        <v>0</v>
      </c>
    </row>
    <row r="121" spans="2:32" ht="12.75">
      <c r="B121" s="7"/>
      <c r="C121" s="1">
        <f>IF(B121&lt;&gt;"",VLOOKUP(B121,iscritti_16675!$A$2:$G$16,4,FALSE),"")</f>
        <v>0</v>
      </c>
      <c r="D121" s="1">
        <f>IF(B121&lt;&gt;"",VLOOKUP(B121,iscritti_16675!$A$2:$G$16,2,FALSE),"")</f>
        <v>0</v>
      </c>
      <c r="E121" s="1">
        <f>IF(B121&lt;&gt;"",VLOOKUP(B121,iscritti_16675!$A$2:$G$16,3,FALSE),"")</f>
        <v>0</v>
      </c>
      <c r="F121" s="1">
        <f>IF(E121&lt;&gt;"",VLOOKUP(E121,'16675'!$AG$3:'16675'!$AH$12,2,FALSE),"")</f>
        <v>0</v>
      </c>
      <c r="G121" s="1">
        <f>COUNTA('16675'!$H$121:'16675'!$K$121)</f>
        <v>0</v>
      </c>
      <c r="H121" s="8"/>
      <c r="I121" s="8"/>
      <c r="J121" s="8"/>
      <c r="K121" s="8"/>
      <c r="L121" s="9">
        <f>IF('16675'!$G$121&lt;&gt;0,'16675'!$M$121/'16675'!$G$121,"")</f>
        <v>0</v>
      </c>
      <c r="M121" s="1">
        <f>SUM('16675'!$H$121:'16675'!$K$121)</f>
        <v>0</v>
      </c>
      <c r="N121" s="7"/>
      <c r="O121" s="7"/>
      <c r="P121" s="1">
        <f>SUM('16675'!$M$121:'16675'!$O$121)+'16675'!$AF$121</f>
        <v>0</v>
      </c>
      <c r="Q121" s="1">
        <f>SUM('16675'!$P$120:'16675'!$P$124)</f>
        <v>0</v>
      </c>
      <c r="R121" s="1">
        <v>23</v>
      </c>
      <c r="T121" s="7"/>
      <c r="U121" s="7"/>
      <c r="V121" s="7"/>
      <c r="AF121" s="1">
        <f>'16675'!$G$121*IF(E121&lt;&gt;"",'16675'!$F$121,0)</f>
        <v>0</v>
      </c>
    </row>
    <row r="122" spans="2:32" ht="12.75">
      <c r="B122" s="7"/>
      <c r="C122" s="1">
        <f>IF(B122&lt;&gt;"",VLOOKUP(B122,iscritti_16675!$A$2:$G$16,4,FALSE),"")</f>
        <v>0</v>
      </c>
      <c r="D122" s="1">
        <f>IF(B122&lt;&gt;"",VLOOKUP(B122,iscritti_16675!$A$2:$G$16,2,FALSE),"")</f>
        <v>0</v>
      </c>
      <c r="E122" s="1">
        <f>IF(B122&lt;&gt;"",VLOOKUP(B122,iscritti_16675!$A$2:$G$16,3,FALSE),"")</f>
        <v>0</v>
      </c>
      <c r="F122" s="1">
        <f>IF(E122&lt;&gt;"",VLOOKUP(E122,'16675'!$AG$3:'16675'!$AH$12,2,FALSE),"")</f>
        <v>0</v>
      </c>
      <c r="G122" s="1">
        <f>COUNTA('16675'!$H$122:'16675'!$K$122)</f>
        <v>0</v>
      </c>
      <c r="H122" s="8"/>
      <c r="I122" s="8"/>
      <c r="J122" s="8"/>
      <c r="K122" s="8"/>
      <c r="L122" s="9">
        <f>IF('16675'!$G$122&lt;&gt;0,'16675'!$M$122/'16675'!$G$122,"")</f>
        <v>0</v>
      </c>
      <c r="M122" s="1">
        <f>SUM('16675'!$H$122:'16675'!$K$122)</f>
        <v>0</v>
      </c>
      <c r="N122" s="7"/>
      <c r="O122" s="7"/>
      <c r="P122" s="1">
        <f>SUM('16675'!$M$122:'16675'!$O$122)+'16675'!$AF$122</f>
        <v>0</v>
      </c>
      <c r="Q122" s="1">
        <f>SUM('16675'!$P$120:'16675'!$P$124)</f>
        <v>0</v>
      </c>
      <c r="R122" s="1">
        <v>23</v>
      </c>
      <c r="T122" s="7"/>
      <c r="U122" s="7"/>
      <c r="V122" s="7"/>
      <c r="AF122" s="1">
        <f>'16675'!$G$122*IF(E122&lt;&gt;"",'16675'!$F$122,0)</f>
        <v>0</v>
      </c>
    </row>
    <row r="123" spans="2:32" ht="12.75">
      <c r="B123" s="7"/>
      <c r="C123" s="1">
        <f>IF(B123&lt;&gt;"",VLOOKUP(B123,iscritti_16675!$A$2:$G$16,4,FALSE),"")</f>
        <v>0</v>
      </c>
      <c r="D123" s="1">
        <f>IF(B123&lt;&gt;"",VLOOKUP(B123,iscritti_16675!$A$2:$G$16,2,FALSE),"")</f>
        <v>0</v>
      </c>
      <c r="E123" s="1">
        <f>IF(B123&lt;&gt;"",VLOOKUP(B123,iscritti_16675!$A$2:$G$16,3,FALSE),"")</f>
        <v>0</v>
      </c>
      <c r="F123" s="1">
        <f>IF(E123&lt;&gt;"",VLOOKUP(E123,'16675'!$AG$3:'16675'!$AH$12,2,FALSE),"")</f>
        <v>0</v>
      </c>
      <c r="G123" s="1">
        <f>COUNTA('16675'!$H$123:'16675'!$K$123)</f>
        <v>0</v>
      </c>
      <c r="H123" s="8"/>
      <c r="I123" s="8"/>
      <c r="J123" s="8"/>
      <c r="K123" s="8"/>
      <c r="L123" s="9">
        <f>IF('16675'!$G$123&lt;&gt;0,'16675'!$M$123/'16675'!$G$123,"")</f>
        <v>0</v>
      </c>
      <c r="M123" s="1">
        <f>SUM('16675'!$H$123:'16675'!$K$123)</f>
        <v>0</v>
      </c>
      <c r="N123" s="7"/>
      <c r="O123" s="7"/>
      <c r="P123" s="1">
        <f>SUM('16675'!$M$123:'16675'!$O$123)+'16675'!$AF$123</f>
        <v>0</v>
      </c>
      <c r="Q123" s="1">
        <f>SUM('16675'!$P$120:'16675'!$P$124)</f>
        <v>0</v>
      </c>
      <c r="R123" s="1">
        <v>23</v>
      </c>
      <c r="T123" s="7"/>
      <c r="U123" s="7"/>
      <c r="V123" s="7"/>
      <c r="AF123" s="1">
        <f>'16675'!$G$123*IF(E123&lt;&gt;"",'16675'!$F$123,0)</f>
        <v>0</v>
      </c>
    </row>
    <row r="124" spans="2:32" ht="12.75">
      <c r="B124" s="7"/>
      <c r="C124" s="1">
        <f>IF(B124&lt;&gt;"",VLOOKUP(B124,iscritti_16675!$A$2:$G$16,4,FALSE),"")</f>
        <v>0</v>
      </c>
      <c r="D124" s="1">
        <f>IF(B124&lt;&gt;"",VLOOKUP(B124,iscritti_16675!$A$2:$G$16,2,FALSE),"")</f>
        <v>0</v>
      </c>
      <c r="E124" s="1">
        <f>IF(B124&lt;&gt;"",VLOOKUP(B124,iscritti_16675!$A$2:$G$16,3,FALSE),"")</f>
        <v>0</v>
      </c>
      <c r="F124" s="1">
        <f>IF(E124&lt;&gt;"",VLOOKUP(E124,'16675'!$AG$3:'16675'!$AH$12,2,FALSE),"")</f>
        <v>0</v>
      </c>
      <c r="G124" s="1">
        <f>COUNTA('16675'!$H$124:'16675'!$K$124)</f>
        <v>0</v>
      </c>
      <c r="H124" s="8"/>
      <c r="I124" s="8"/>
      <c r="J124" s="8"/>
      <c r="K124" s="8"/>
      <c r="L124" s="9">
        <f>IF('16675'!$G$124&lt;&gt;0,'16675'!$M$124/'16675'!$G$124,"")</f>
        <v>0</v>
      </c>
      <c r="M124" s="1">
        <f>SUM('16675'!$H$124:'16675'!$K$124)</f>
        <v>0</v>
      </c>
      <c r="N124" s="7"/>
      <c r="O124" s="7"/>
      <c r="P124" s="1">
        <f>SUM('16675'!$M$124:'16675'!$O$124)+'16675'!$AF$124</f>
        <v>0</v>
      </c>
      <c r="Q124" s="1">
        <f>SUM('16675'!$P$120:'16675'!$P$124)</f>
        <v>0</v>
      </c>
      <c r="R124" s="1">
        <v>23</v>
      </c>
      <c r="T124" s="7"/>
      <c r="U124" s="7"/>
      <c r="V124" s="7"/>
      <c r="AF124" s="1">
        <f>'16675'!$G$124*IF(E124&lt;&gt;"",'16675'!$F$124,0)</f>
        <v>0</v>
      </c>
    </row>
    <row r="125" spans="1:32" ht="12.75">
      <c r="A125" s="1">
        <v>24</v>
      </c>
      <c r="B125" s="7"/>
      <c r="C125" s="1">
        <f>IF(B125&lt;&gt;"",VLOOKUP(B125,iscritti_16675!$A$2:$G$16,4,FALSE),"")</f>
        <v>0</v>
      </c>
      <c r="D125" s="1">
        <f>IF(B125&lt;&gt;"",VLOOKUP(B125,iscritti_16675!$A$2:$G$16,2,FALSE),"")</f>
        <v>0</v>
      </c>
      <c r="E125" s="1">
        <f>IF(B125&lt;&gt;"",VLOOKUP(B125,iscritti_16675!$A$2:$G$16,3,FALSE),"")</f>
        <v>0</v>
      </c>
      <c r="F125" s="1">
        <f>IF(E125&lt;&gt;"",VLOOKUP(E125,'16675'!$AG$3:'16675'!$AH$12,2,FALSE),"")</f>
        <v>0</v>
      </c>
      <c r="G125" s="1">
        <f>COUNTA('16675'!$H$125:'16675'!$K$125)</f>
        <v>0</v>
      </c>
      <c r="H125" s="8"/>
      <c r="I125" s="8"/>
      <c r="J125" s="8"/>
      <c r="K125" s="8"/>
      <c r="L125" s="9">
        <f>IF('16675'!$G$125&lt;&gt;0,'16675'!$M$125/'16675'!$G$125,"")</f>
        <v>0</v>
      </c>
      <c r="M125" s="1">
        <f>SUM('16675'!$H$125:'16675'!$K$125)</f>
        <v>0</v>
      </c>
      <c r="N125" s="7"/>
      <c r="O125" s="7"/>
      <c r="P125" s="1">
        <f>SUM('16675'!$M$125:'16675'!$O$125)+'16675'!$AF$125</f>
        <v>0</v>
      </c>
      <c r="Q125" s="1">
        <f>SUM('16675'!$P$125:'16675'!$P$129)</f>
        <v>0</v>
      </c>
      <c r="R125" s="1">
        <v>24</v>
      </c>
      <c r="S125" s="1">
        <f>SUM('16675'!$P$125:'16675'!$P$129)</f>
        <v>0</v>
      </c>
      <c r="T125" s="7"/>
      <c r="U125" s="7"/>
      <c r="V125" s="7"/>
      <c r="AF125" s="1">
        <f>'16675'!$G$125*IF(E125&lt;&gt;"",'16675'!$F$125,0)</f>
        <v>0</v>
      </c>
    </row>
    <row r="126" spans="2:32" ht="12.75">
      <c r="B126" s="7"/>
      <c r="C126" s="1">
        <f>IF(B126&lt;&gt;"",VLOOKUP(B126,iscritti_16675!$A$2:$G$16,4,FALSE),"")</f>
        <v>0</v>
      </c>
      <c r="D126" s="1">
        <f>IF(B126&lt;&gt;"",VLOOKUP(B126,iscritti_16675!$A$2:$G$16,2,FALSE),"")</f>
        <v>0</v>
      </c>
      <c r="E126" s="1">
        <f>IF(B126&lt;&gt;"",VLOOKUP(B126,iscritti_16675!$A$2:$G$16,3,FALSE),"")</f>
        <v>0</v>
      </c>
      <c r="F126" s="1">
        <f>IF(E126&lt;&gt;"",VLOOKUP(E126,'16675'!$AG$3:'16675'!$AH$12,2,FALSE),"")</f>
        <v>0</v>
      </c>
      <c r="G126" s="1">
        <f>COUNTA('16675'!$H$126:'16675'!$K$126)</f>
        <v>0</v>
      </c>
      <c r="H126" s="8"/>
      <c r="I126" s="8"/>
      <c r="J126" s="8"/>
      <c r="K126" s="8"/>
      <c r="L126" s="9">
        <f>IF('16675'!$G$126&lt;&gt;0,'16675'!$M$126/'16675'!$G$126,"")</f>
        <v>0</v>
      </c>
      <c r="M126" s="1">
        <f>SUM('16675'!$H$126:'16675'!$K$126)</f>
        <v>0</v>
      </c>
      <c r="N126" s="7"/>
      <c r="O126" s="7"/>
      <c r="P126" s="1">
        <f>SUM('16675'!$M$126:'16675'!$O$126)+'16675'!$AF$126</f>
        <v>0</v>
      </c>
      <c r="Q126" s="1">
        <f>SUM('16675'!$P$125:'16675'!$P$129)</f>
        <v>0</v>
      </c>
      <c r="R126" s="1">
        <v>24</v>
      </c>
      <c r="T126" s="7"/>
      <c r="U126" s="7"/>
      <c r="V126" s="7"/>
      <c r="AF126" s="1">
        <f>'16675'!$G$126*IF(E126&lt;&gt;"",'16675'!$F$126,0)</f>
        <v>0</v>
      </c>
    </row>
    <row r="127" spans="2:32" ht="12.75">
      <c r="B127" s="7"/>
      <c r="C127" s="1">
        <f>IF(B127&lt;&gt;"",VLOOKUP(B127,iscritti_16675!$A$2:$G$16,4,FALSE),"")</f>
        <v>0</v>
      </c>
      <c r="D127" s="1">
        <f>IF(B127&lt;&gt;"",VLOOKUP(B127,iscritti_16675!$A$2:$G$16,2,FALSE),"")</f>
        <v>0</v>
      </c>
      <c r="E127" s="1">
        <f>IF(B127&lt;&gt;"",VLOOKUP(B127,iscritti_16675!$A$2:$G$16,3,FALSE),"")</f>
        <v>0</v>
      </c>
      <c r="F127" s="1">
        <f>IF(E127&lt;&gt;"",VLOOKUP(E127,'16675'!$AG$3:'16675'!$AH$12,2,FALSE),"")</f>
        <v>0</v>
      </c>
      <c r="G127" s="1">
        <f>COUNTA('16675'!$H$127:'16675'!$K$127)</f>
        <v>0</v>
      </c>
      <c r="H127" s="8"/>
      <c r="I127" s="8"/>
      <c r="J127" s="8"/>
      <c r="K127" s="8"/>
      <c r="L127" s="9">
        <f>IF('16675'!$G$127&lt;&gt;0,'16675'!$M$127/'16675'!$G$127,"")</f>
        <v>0</v>
      </c>
      <c r="M127" s="1">
        <f>SUM('16675'!$H$127:'16675'!$K$127)</f>
        <v>0</v>
      </c>
      <c r="N127" s="7"/>
      <c r="O127" s="7"/>
      <c r="P127" s="1">
        <f>SUM('16675'!$M$127:'16675'!$O$127)+'16675'!$AF$127</f>
        <v>0</v>
      </c>
      <c r="Q127" s="1">
        <f>SUM('16675'!$P$125:'16675'!$P$129)</f>
        <v>0</v>
      </c>
      <c r="R127" s="1">
        <v>24</v>
      </c>
      <c r="T127" s="7"/>
      <c r="U127" s="7"/>
      <c r="V127" s="7"/>
      <c r="AF127" s="1">
        <f>'16675'!$G$127*IF(E127&lt;&gt;"",'16675'!$F$127,0)</f>
        <v>0</v>
      </c>
    </row>
    <row r="128" spans="2:32" ht="12.75">
      <c r="B128" s="7"/>
      <c r="C128" s="1">
        <f>IF(B128&lt;&gt;"",VLOOKUP(B128,iscritti_16675!$A$2:$G$16,4,FALSE),"")</f>
        <v>0</v>
      </c>
      <c r="D128" s="1">
        <f>IF(B128&lt;&gt;"",VLOOKUP(B128,iscritti_16675!$A$2:$G$16,2,FALSE),"")</f>
        <v>0</v>
      </c>
      <c r="E128" s="1">
        <f>IF(B128&lt;&gt;"",VLOOKUP(B128,iscritti_16675!$A$2:$G$16,3,FALSE),"")</f>
        <v>0</v>
      </c>
      <c r="F128" s="1">
        <f>IF(E128&lt;&gt;"",VLOOKUP(E128,'16675'!$AG$3:'16675'!$AH$12,2,FALSE),"")</f>
        <v>0</v>
      </c>
      <c r="G128" s="1">
        <f>COUNTA('16675'!$H$128:'16675'!$K$128)</f>
        <v>0</v>
      </c>
      <c r="H128" s="8"/>
      <c r="I128" s="8"/>
      <c r="J128" s="8"/>
      <c r="K128" s="8"/>
      <c r="L128" s="9">
        <f>IF('16675'!$G$128&lt;&gt;0,'16675'!$M$128/'16675'!$G$128,"")</f>
        <v>0</v>
      </c>
      <c r="M128" s="1">
        <f>SUM('16675'!$H$128:'16675'!$K$128)</f>
        <v>0</v>
      </c>
      <c r="N128" s="7"/>
      <c r="O128" s="7"/>
      <c r="P128" s="1">
        <f>SUM('16675'!$M$128:'16675'!$O$128)+'16675'!$AF$128</f>
        <v>0</v>
      </c>
      <c r="Q128" s="1">
        <f>SUM('16675'!$P$125:'16675'!$P$129)</f>
        <v>0</v>
      </c>
      <c r="R128" s="1">
        <v>24</v>
      </c>
      <c r="T128" s="7"/>
      <c r="U128" s="7"/>
      <c r="V128" s="7"/>
      <c r="AF128" s="1">
        <f>'16675'!$G$128*IF(E128&lt;&gt;"",'16675'!$F$128,0)</f>
        <v>0</v>
      </c>
    </row>
    <row r="129" spans="2:32" ht="12.75">
      <c r="B129" s="7"/>
      <c r="C129" s="1">
        <f>IF(B129&lt;&gt;"",VLOOKUP(B129,iscritti_16675!$A$2:$G$16,4,FALSE),"")</f>
        <v>0</v>
      </c>
      <c r="D129" s="1">
        <f>IF(B129&lt;&gt;"",VLOOKUP(B129,iscritti_16675!$A$2:$G$16,2,FALSE),"")</f>
        <v>0</v>
      </c>
      <c r="E129" s="1">
        <f>IF(B129&lt;&gt;"",VLOOKUP(B129,iscritti_16675!$A$2:$G$16,3,FALSE),"")</f>
        <v>0</v>
      </c>
      <c r="F129" s="1">
        <f>IF(E129&lt;&gt;"",VLOOKUP(E129,'16675'!$AG$3:'16675'!$AH$12,2,FALSE),"")</f>
        <v>0</v>
      </c>
      <c r="G129" s="1">
        <f>COUNTA('16675'!$H$129:'16675'!$K$129)</f>
        <v>0</v>
      </c>
      <c r="H129" s="8"/>
      <c r="I129" s="8"/>
      <c r="J129" s="8"/>
      <c r="K129" s="8"/>
      <c r="L129" s="9">
        <f>IF('16675'!$G$129&lt;&gt;0,'16675'!$M$129/'16675'!$G$129,"")</f>
        <v>0</v>
      </c>
      <c r="M129" s="1">
        <f>SUM('16675'!$H$129:'16675'!$K$129)</f>
        <v>0</v>
      </c>
      <c r="N129" s="7"/>
      <c r="O129" s="7"/>
      <c r="P129" s="1">
        <f>SUM('16675'!$M$129:'16675'!$O$129)+'16675'!$AF$129</f>
        <v>0</v>
      </c>
      <c r="Q129" s="1">
        <f>SUM('16675'!$P$125:'16675'!$P$129)</f>
        <v>0</v>
      </c>
      <c r="R129" s="1">
        <v>24</v>
      </c>
      <c r="T129" s="7"/>
      <c r="U129" s="7"/>
      <c r="V129" s="7"/>
      <c r="AF129" s="1">
        <f>'16675'!$G$129*IF(E129&lt;&gt;"",'16675'!$F$129,0)</f>
        <v>0</v>
      </c>
    </row>
    <row r="130" spans="1:32" ht="12.75">
      <c r="A130" s="1">
        <v>25</v>
      </c>
      <c r="B130" s="7"/>
      <c r="C130" s="1">
        <f>IF(B130&lt;&gt;"",VLOOKUP(B130,iscritti_16675!$A$2:$G$16,4,FALSE),"")</f>
        <v>0</v>
      </c>
      <c r="D130" s="1">
        <f>IF(B130&lt;&gt;"",VLOOKUP(B130,iscritti_16675!$A$2:$G$16,2,FALSE),"")</f>
        <v>0</v>
      </c>
      <c r="E130" s="1">
        <f>IF(B130&lt;&gt;"",VLOOKUP(B130,iscritti_16675!$A$2:$G$16,3,FALSE),"")</f>
        <v>0</v>
      </c>
      <c r="F130" s="1">
        <f>IF(E130&lt;&gt;"",VLOOKUP(E130,'16675'!$AG$3:'16675'!$AH$12,2,FALSE),"")</f>
        <v>0</v>
      </c>
      <c r="G130" s="1">
        <f>COUNTA('16675'!$H$130:'16675'!$K$130)</f>
        <v>0</v>
      </c>
      <c r="H130" s="8"/>
      <c r="I130" s="8"/>
      <c r="J130" s="8"/>
      <c r="K130" s="8"/>
      <c r="L130" s="9">
        <f>IF('16675'!$G$130&lt;&gt;0,'16675'!$M$130/'16675'!$G$130,"")</f>
        <v>0</v>
      </c>
      <c r="M130" s="1">
        <f>SUM('16675'!$H$130:'16675'!$K$130)</f>
        <v>0</v>
      </c>
      <c r="N130" s="7"/>
      <c r="O130" s="7"/>
      <c r="P130" s="1">
        <f>SUM('16675'!$M$130:'16675'!$O$130)+'16675'!$AF$130</f>
        <v>0</v>
      </c>
      <c r="Q130" s="1">
        <f>SUM('16675'!$P$130:'16675'!$P$134)</f>
        <v>0</v>
      </c>
      <c r="R130" s="1">
        <v>25</v>
      </c>
      <c r="S130" s="1">
        <f>SUM('16675'!$P$130:'16675'!$P$134)</f>
        <v>0</v>
      </c>
      <c r="T130" s="7"/>
      <c r="U130" s="7"/>
      <c r="V130" s="7"/>
      <c r="AF130" s="1">
        <f>'16675'!$G$130*IF(E130&lt;&gt;"",'16675'!$F$130,0)</f>
        <v>0</v>
      </c>
    </row>
    <row r="131" spans="2:32" ht="12.75">
      <c r="B131" s="7"/>
      <c r="C131" s="1">
        <f>IF(B131&lt;&gt;"",VLOOKUP(B131,iscritti_16675!$A$2:$G$16,4,FALSE),"")</f>
        <v>0</v>
      </c>
      <c r="D131" s="1">
        <f>IF(B131&lt;&gt;"",VLOOKUP(B131,iscritti_16675!$A$2:$G$16,2,FALSE),"")</f>
        <v>0</v>
      </c>
      <c r="E131" s="1">
        <f>IF(B131&lt;&gt;"",VLOOKUP(B131,iscritti_16675!$A$2:$G$16,3,FALSE),"")</f>
        <v>0</v>
      </c>
      <c r="F131" s="1">
        <f>IF(E131&lt;&gt;"",VLOOKUP(E131,'16675'!$AG$3:'16675'!$AH$12,2,FALSE),"")</f>
        <v>0</v>
      </c>
      <c r="G131" s="1">
        <f>COUNTA('16675'!$H$131:'16675'!$K$131)</f>
        <v>0</v>
      </c>
      <c r="H131" s="8"/>
      <c r="I131" s="8"/>
      <c r="J131" s="8"/>
      <c r="K131" s="8"/>
      <c r="L131" s="9">
        <f>IF('16675'!$G$131&lt;&gt;0,'16675'!$M$131/'16675'!$G$131,"")</f>
        <v>0</v>
      </c>
      <c r="M131" s="1">
        <f>SUM('16675'!$H$131:'16675'!$K$131)</f>
        <v>0</v>
      </c>
      <c r="N131" s="7"/>
      <c r="O131" s="7"/>
      <c r="P131" s="1">
        <f>SUM('16675'!$M$131:'16675'!$O$131)+'16675'!$AF$131</f>
        <v>0</v>
      </c>
      <c r="Q131" s="1">
        <f>SUM('16675'!$P$130:'16675'!$P$134)</f>
        <v>0</v>
      </c>
      <c r="R131" s="1">
        <v>25</v>
      </c>
      <c r="T131" s="7"/>
      <c r="U131" s="7"/>
      <c r="V131" s="7"/>
      <c r="AF131" s="1">
        <f>'16675'!$G$131*IF(E131&lt;&gt;"",'16675'!$F$131,0)</f>
        <v>0</v>
      </c>
    </row>
    <row r="132" spans="2:32" ht="12.75">
      <c r="B132" s="7"/>
      <c r="C132" s="1">
        <f>IF(B132&lt;&gt;"",VLOOKUP(B132,iscritti_16675!$A$2:$G$16,4,FALSE),"")</f>
        <v>0</v>
      </c>
      <c r="D132" s="1">
        <f>IF(B132&lt;&gt;"",VLOOKUP(B132,iscritti_16675!$A$2:$G$16,2,FALSE),"")</f>
        <v>0</v>
      </c>
      <c r="E132" s="1">
        <f>IF(B132&lt;&gt;"",VLOOKUP(B132,iscritti_16675!$A$2:$G$16,3,FALSE),"")</f>
        <v>0</v>
      </c>
      <c r="F132" s="1">
        <f>IF(E132&lt;&gt;"",VLOOKUP(E132,'16675'!$AG$3:'16675'!$AH$12,2,FALSE),"")</f>
        <v>0</v>
      </c>
      <c r="G132" s="1">
        <f>COUNTA('16675'!$H$132:'16675'!$K$132)</f>
        <v>0</v>
      </c>
      <c r="H132" s="8"/>
      <c r="I132" s="8"/>
      <c r="J132" s="8"/>
      <c r="K132" s="8"/>
      <c r="L132" s="9">
        <f>IF('16675'!$G$132&lt;&gt;0,'16675'!$M$132/'16675'!$G$132,"")</f>
        <v>0</v>
      </c>
      <c r="M132" s="1">
        <f>SUM('16675'!$H$132:'16675'!$K$132)</f>
        <v>0</v>
      </c>
      <c r="N132" s="7"/>
      <c r="O132" s="7"/>
      <c r="P132" s="1">
        <f>SUM('16675'!$M$132:'16675'!$O$132)+'16675'!$AF$132</f>
        <v>0</v>
      </c>
      <c r="Q132" s="1">
        <f>SUM('16675'!$P$130:'16675'!$P$134)</f>
        <v>0</v>
      </c>
      <c r="R132" s="1">
        <v>25</v>
      </c>
      <c r="T132" s="7"/>
      <c r="U132" s="7"/>
      <c r="V132" s="7"/>
      <c r="AF132" s="1">
        <f>'16675'!$G$132*IF(E132&lt;&gt;"",'16675'!$F$132,0)</f>
        <v>0</v>
      </c>
    </row>
    <row r="133" spans="2:32" ht="12.75">
      <c r="B133" s="7"/>
      <c r="C133" s="1">
        <f>IF(B133&lt;&gt;"",VLOOKUP(B133,iscritti_16675!$A$2:$G$16,4,FALSE),"")</f>
        <v>0</v>
      </c>
      <c r="D133" s="1">
        <f>IF(B133&lt;&gt;"",VLOOKUP(B133,iscritti_16675!$A$2:$G$16,2,FALSE),"")</f>
        <v>0</v>
      </c>
      <c r="E133" s="1">
        <f>IF(B133&lt;&gt;"",VLOOKUP(B133,iscritti_16675!$A$2:$G$16,3,FALSE),"")</f>
        <v>0</v>
      </c>
      <c r="F133" s="1">
        <f>IF(E133&lt;&gt;"",VLOOKUP(E133,'16675'!$AG$3:'16675'!$AH$12,2,FALSE),"")</f>
        <v>0</v>
      </c>
      <c r="G133" s="1">
        <f>COUNTA('16675'!$H$133:'16675'!$K$133)</f>
        <v>0</v>
      </c>
      <c r="H133" s="8"/>
      <c r="I133" s="8"/>
      <c r="J133" s="8"/>
      <c r="K133" s="8"/>
      <c r="L133" s="9">
        <f>IF('16675'!$G$133&lt;&gt;0,'16675'!$M$133/'16675'!$G$133,"")</f>
        <v>0</v>
      </c>
      <c r="M133" s="1">
        <f>SUM('16675'!$H$133:'16675'!$K$133)</f>
        <v>0</v>
      </c>
      <c r="N133" s="7"/>
      <c r="O133" s="7"/>
      <c r="P133" s="1">
        <f>SUM('16675'!$M$133:'16675'!$O$133)+'16675'!$AF$133</f>
        <v>0</v>
      </c>
      <c r="Q133" s="1">
        <f>SUM('16675'!$P$130:'16675'!$P$134)</f>
        <v>0</v>
      </c>
      <c r="R133" s="1">
        <v>25</v>
      </c>
      <c r="T133" s="7"/>
      <c r="U133" s="7"/>
      <c r="V133" s="7"/>
      <c r="AF133" s="1">
        <f>'16675'!$G$133*IF(E133&lt;&gt;"",'16675'!$F$133,0)</f>
        <v>0</v>
      </c>
    </row>
    <row r="134" spans="2:32" ht="12.75">
      <c r="B134" s="7"/>
      <c r="C134" s="1">
        <f>IF(B134&lt;&gt;"",VLOOKUP(B134,iscritti_16675!$A$2:$G$16,4,FALSE),"")</f>
        <v>0</v>
      </c>
      <c r="D134" s="1">
        <f>IF(B134&lt;&gt;"",VLOOKUP(B134,iscritti_16675!$A$2:$G$16,2,FALSE),"")</f>
        <v>0</v>
      </c>
      <c r="E134" s="1">
        <f>IF(B134&lt;&gt;"",VLOOKUP(B134,iscritti_16675!$A$2:$G$16,3,FALSE),"")</f>
        <v>0</v>
      </c>
      <c r="F134" s="1">
        <f>IF(E134&lt;&gt;"",VLOOKUP(E134,'16675'!$AG$3:'16675'!$AH$12,2,FALSE),"")</f>
        <v>0</v>
      </c>
      <c r="G134" s="1">
        <f>COUNTA('16675'!$H$134:'16675'!$K$134)</f>
        <v>0</v>
      </c>
      <c r="H134" s="8"/>
      <c r="I134" s="8"/>
      <c r="J134" s="8"/>
      <c r="K134" s="8"/>
      <c r="L134" s="9">
        <f>IF('16675'!$G$134&lt;&gt;0,'16675'!$M$134/'16675'!$G$134,"")</f>
        <v>0</v>
      </c>
      <c r="M134" s="1">
        <f>SUM('16675'!$H$134:'16675'!$K$134)</f>
        <v>0</v>
      </c>
      <c r="N134" s="7"/>
      <c r="O134" s="7"/>
      <c r="P134" s="1">
        <f>SUM('16675'!$M$134:'16675'!$O$134)+'16675'!$AF$134</f>
        <v>0</v>
      </c>
      <c r="Q134" s="1">
        <f>SUM('16675'!$P$130:'16675'!$P$134)</f>
        <v>0</v>
      </c>
      <c r="R134" s="1">
        <v>25</v>
      </c>
      <c r="T134" s="7"/>
      <c r="U134" s="7"/>
      <c r="V134" s="7"/>
      <c r="AF134" s="1">
        <f>'16675'!$G$134*IF(E134&lt;&gt;"",'16675'!$F$134,0)</f>
        <v>0</v>
      </c>
    </row>
    <row r="135" spans="1:32" ht="12.75">
      <c r="A135" s="1">
        <v>26</v>
      </c>
      <c r="B135" s="7"/>
      <c r="C135" s="1">
        <f>IF(B135&lt;&gt;"",VLOOKUP(B135,iscritti_16675!$A$2:$G$16,4,FALSE),"")</f>
        <v>0</v>
      </c>
      <c r="D135" s="1">
        <f>IF(B135&lt;&gt;"",VLOOKUP(B135,iscritti_16675!$A$2:$G$16,2,FALSE),"")</f>
        <v>0</v>
      </c>
      <c r="E135" s="1">
        <f>IF(B135&lt;&gt;"",VLOOKUP(B135,iscritti_16675!$A$2:$G$16,3,FALSE),"")</f>
        <v>0</v>
      </c>
      <c r="F135" s="1">
        <f>IF(E135&lt;&gt;"",VLOOKUP(E135,'16675'!$AG$3:'16675'!$AH$12,2,FALSE),"")</f>
        <v>0</v>
      </c>
      <c r="G135" s="1">
        <f>COUNTA('16675'!$H$135:'16675'!$K$135)</f>
        <v>0</v>
      </c>
      <c r="H135" s="8"/>
      <c r="I135" s="8"/>
      <c r="J135" s="8"/>
      <c r="K135" s="8"/>
      <c r="L135" s="9">
        <f>IF('16675'!$G$135&lt;&gt;0,'16675'!$M$135/'16675'!$G$135,"")</f>
        <v>0</v>
      </c>
      <c r="M135" s="1">
        <f>SUM('16675'!$H$135:'16675'!$K$135)</f>
        <v>0</v>
      </c>
      <c r="N135" s="7"/>
      <c r="O135" s="7"/>
      <c r="P135" s="1">
        <f>SUM('16675'!$M$135:'16675'!$O$135)+'16675'!$AF$135</f>
        <v>0</v>
      </c>
      <c r="Q135" s="1">
        <f>SUM('16675'!$P$135:'16675'!$P$139)</f>
        <v>0</v>
      </c>
      <c r="R135" s="1">
        <v>26</v>
      </c>
      <c r="S135" s="1">
        <f>SUM('16675'!$P$135:'16675'!$P$139)</f>
        <v>0</v>
      </c>
      <c r="T135" s="7"/>
      <c r="U135" s="7"/>
      <c r="V135" s="7"/>
      <c r="AF135" s="1">
        <f>'16675'!$G$135*IF(E135&lt;&gt;"",'16675'!$F$135,0)</f>
        <v>0</v>
      </c>
    </row>
    <row r="136" spans="2:32" ht="12.75">
      <c r="B136" s="7"/>
      <c r="C136" s="1">
        <f>IF(B136&lt;&gt;"",VLOOKUP(B136,iscritti_16675!$A$2:$G$16,4,FALSE),"")</f>
        <v>0</v>
      </c>
      <c r="D136" s="1">
        <f>IF(B136&lt;&gt;"",VLOOKUP(B136,iscritti_16675!$A$2:$G$16,2,FALSE),"")</f>
        <v>0</v>
      </c>
      <c r="E136" s="1">
        <f>IF(B136&lt;&gt;"",VLOOKUP(B136,iscritti_16675!$A$2:$G$16,3,FALSE),"")</f>
        <v>0</v>
      </c>
      <c r="F136" s="1">
        <f>IF(E136&lt;&gt;"",VLOOKUP(E136,'16675'!$AG$3:'16675'!$AH$12,2,FALSE),"")</f>
        <v>0</v>
      </c>
      <c r="G136" s="1">
        <f>COUNTA('16675'!$H$136:'16675'!$K$136)</f>
        <v>0</v>
      </c>
      <c r="H136" s="8"/>
      <c r="I136" s="8"/>
      <c r="J136" s="8"/>
      <c r="K136" s="8"/>
      <c r="L136" s="9">
        <f>IF('16675'!$G$136&lt;&gt;0,'16675'!$M$136/'16675'!$G$136,"")</f>
        <v>0</v>
      </c>
      <c r="M136" s="1">
        <f>SUM('16675'!$H$136:'16675'!$K$136)</f>
        <v>0</v>
      </c>
      <c r="N136" s="7"/>
      <c r="O136" s="7"/>
      <c r="P136" s="1">
        <f>SUM('16675'!$M$136:'16675'!$O$136)+'16675'!$AF$136</f>
        <v>0</v>
      </c>
      <c r="Q136" s="1">
        <f>SUM('16675'!$P$135:'16675'!$P$139)</f>
        <v>0</v>
      </c>
      <c r="R136" s="1">
        <v>26</v>
      </c>
      <c r="T136" s="7"/>
      <c r="U136" s="7"/>
      <c r="V136" s="7"/>
      <c r="AF136" s="1">
        <f>'16675'!$G$136*IF(E136&lt;&gt;"",'16675'!$F$136,0)</f>
        <v>0</v>
      </c>
    </row>
    <row r="137" spans="2:32" ht="12.75">
      <c r="B137" s="7"/>
      <c r="C137" s="1">
        <f>IF(B137&lt;&gt;"",VLOOKUP(B137,iscritti_16675!$A$2:$G$16,4,FALSE),"")</f>
        <v>0</v>
      </c>
      <c r="D137" s="1">
        <f>IF(B137&lt;&gt;"",VLOOKUP(B137,iscritti_16675!$A$2:$G$16,2,FALSE),"")</f>
        <v>0</v>
      </c>
      <c r="E137" s="1">
        <f>IF(B137&lt;&gt;"",VLOOKUP(B137,iscritti_16675!$A$2:$G$16,3,FALSE),"")</f>
        <v>0</v>
      </c>
      <c r="F137" s="1">
        <f>IF(E137&lt;&gt;"",VLOOKUP(E137,'16675'!$AG$3:'16675'!$AH$12,2,FALSE),"")</f>
        <v>0</v>
      </c>
      <c r="G137" s="1">
        <f>COUNTA('16675'!$H$137:'16675'!$K$137)</f>
        <v>0</v>
      </c>
      <c r="H137" s="8"/>
      <c r="I137" s="8"/>
      <c r="J137" s="8"/>
      <c r="K137" s="8"/>
      <c r="L137" s="9">
        <f>IF('16675'!$G$137&lt;&gt;0,'16675'!$M$137/'16675'!$G$137,"")</f>
        <v>0</v>
      </c>
      <c r="M137" s="1">
        <f>SUM('16675'!$H$137:'16675'!$K$137)</f>
        <v>0</v>
      </c>
      <c r="N137" s="7"/>
      <c r="O137" s="7"/>
      <c r="P137" s="1">
        <f>SUM('16675'!$M$137:'16675'!$O$137)+'16675'!$AF$137</f>
        <v>0</v>
      </c>
      <c r="Q137" s="1">
        <f>SUM('16675'!$P$135:'16675'!$P$139)</f>
        <v>0</v>
      </c>
      <c r="R137" s="1">
        <v>26</v>
      </c>
      <c r="T137" s="7"/>
      <c r="U137" s="7"/>
      <c r="V137" s="7"/>
      <c r="AF137" s="1">
        <f>'16675'!$G$137*IF(E137&lt;&gt;"",'16675'!$F$137,0)</f>
        <v>0</v>
      </c>
    </row>
    <row r="138" spans="2:32" ht="12.75">
      <c r="B138" s="7"/>
      <c r="C138" s="1">
        <f>IF(B138&lt;&gt;"",VLOOKUP(B138,iscritti_16675!$A$2:$G$16,4,FALSE),"")</f>
        <v>0</v>
      </c>
      <c r="D138" s="1">
        <f>IF(B138&lt;&gt;"",VLOOKUP(B138,iscritti_16675!$A$2:$G$16,2,FALSE),"")</f>
        <v>0</v>
      </c>
      <c r="E138" s="1">
        <f>IF(B138&lt;&gt;"",VLOOKUP(B138,iscritti_16675!$A$2:$G$16,3,FALSE),"")</f>
        <v>0</v>
      </c>
      <c r="F138" s="1">
        <f>IF(E138&lt;&gt;"",VLOOKUP(E138,'16675'!$AG$3:'16675'!$AH$12,2,FALSE),"")</f>
        <v>0</v>
      </c>
      <c r="G138" s="1">
        <f>COUNTA('16675'!$H$138:'16675'!$K$138)</f>
        <v>0</v>
      </c>
      <c r="H138" s="8"/>
      <c r="I138" s="8"/>
      <c r="J138" s="8"/>
      <c r="K138" s="8"/>
      <c r="L138" s="9">
        <f>IF('16675'!$G$138&lt;&gt;0,'16675'!$M$138/'16675'!$G$138,"")</f>
        <v>0</v>
      </c>
      <c r="M138" s="1">
        <f>SUM('16675'!$H$138:'16675'!$K$138)</f>
        <v>0</v>
      </c>
      <c r="N138" s="7"/>
      <c r="O138" s="7"/>
      <c r="P138" s="1">
        <f>SUM('16675'!$M$138:'16675'!$O$138)+'16675'!$AF$138</f>
        <v>0</v>
      </c>
      <c r="Q138" s="1">
        <f>SUM('16675'!$P$135:'16675'!$P$139)</f>
        <v>0</v>
      </c>
      <c r="R138" s="1">
        <v>26</v>
      </c>
      <c r="T138" s="7"/>
      <c r="U138" s="7"/>
      <c r="V138" s="7"/>
      <c r="AF138" s="1">
        <f>'16675'!$G$138*IF(E138&lt;&gt;"",'16675'!$F$138,0)</f>
        <v>0</v>
      </c>
    </row>
    <row r="139" spans="2:32" ht="12.75">
      <c r="B139" s="7"/>
      <c r="C139" s="1">
        <f>IF(B139&lt;&gt;"",VLOOKUP(B139,iscritti_16675!$A$2:$G$16,4,FALSE),"")</f>
        <v>0</v>
      </c>
      <c r="D139" s="1">
        <f>IF(B139&lt;&gt;"",VLOOKUP(B139,iscritti_16675!$A$2:$G$16,2,FALSE),"")</f>
        <v>0</v>
      </c>
      <c r="E139" s="1">
        <f>IF(B139&lt;&gt;"",VLOOKUP(B139,iscritti_16675!$A$2:$G$16,3,FALSE),"")</f>
        <v>0</v>
      </c>
      <c r="F139" s="1">
        <f>IF(E139&lt;&gt;"",VLOOKUP(E139,'16675'!$AG$3:'16675'!$AH$12,2,FALSE),"")</f>
        <v>0</v>
      </c>
      <c r="G139" s="1">
        <f>COUNTA('16675'!$H$139:'16675'!$K$139)</f>
        <v>0</v>
      </c>
      <c r="H139" s="8"/>
      <c r="I139" s="8"/>
      <c r="J139" s="8"/>
      <c r="K139" s="8"/>
      <c r="L139" s="9">
        <f>IF('16675'!$G$139&lt;&gt;0,'16675'!$M$139/'16675'!$G$139,"")</f>
        <v>0</v>
      </c>
      <c r="M139" s="1">
        <f>SUM('16675'!$H$139:'16675'!$K$139)</f>
        <v>0</v>
      </c>
      <c r="N139" s="7"/>
      <c r="O139" s="7"/>
      <c r="P139" s="1">
        <f>SUM('16675'!$M$139:'16675'!$O$139)+'16675'!$AF$139</f>
        <v>0</v>
      </c>
      <c r="Q139" s="1">
        <f>SUM('16675'!$P$135:'16675'!$P$139)</f>
        <v>0</v>
      </c>
      <c r="R139" s="1">
        <v>26</v>
      </c>
      <c r="T139" s="7"/>
      <c r="U139" s="7"/>
      <c r="V139" s="7"/>
      <c r="AF139" s="1">
        <f>'16675'!$G$139*IF(E139&lt;&gt;"",'16675'!$F$139,0)</f>
        <v>0</v>
      </c>
    </row>
    <row r="140" spans="1:32" ht="12.75">
      <c r="A140" s="1">
        <v>27</v>
      </c>
      <c r="B140" s="7"/>
      <c r="C140" s="1">
        <f>IF(B140&lt;&gt;"",VLOOKUP(B140,iscritti_16675!$A$2:$G$16,4,FALSE),"")</f>
        <v>0</v>
      </c>
      <c r="D140" s="1">
        <f>IF(B140&lt;&gt;"",VLOOKUP(B140,iscritti_16675!$A$2:$G$16,2,FALSE),"")</f>
        <v>0</v>
      </c>
      <c r="E140" s="1">
        <f>IF(B140&lt;&gt;"",VLOOKUP(B140,iscritti_16675!$A$2:$G$16,3,FALSE),"")</f>
        <v>0</v>
      </c>
      <c r="F140" s="1">
        <f>IF(E140&lt;&gt;"",VLOOKUP(E140,'16675'!$AG$3:'16675'!$AH$12,2,FALSE),"")</f>
        <v>0</v>
      </c>
      <c r="G140" s="1">
        <f>COUNTA('16675'!$H$140:'16675'!$K$140)</f>
        <v>0</v>
      </c>
      <c r="H140" s="8"/>
      <c r="I140" s="8"/>
      <c r="J140" s="8"/>
      <c r="K140" s="8"/>
      <c r="L140" s="9">
        <f>IF('16675'!$G$140&lt;&gt;0,'16675'!$M$140/'16675'!$G$140,"")</f>
        <v>0</v>
      </c>
      <c r="M140" s="1">
        <f>SUM('16675'!$H$140:'16675'!$K$140)</f>
        <v>0</v>
      </c>
      <c r="N140" s="7"/>
      <c r="O140" s="7"/>
      <c r="P140" s="1">
        <f>SUM('16675'!$M$140:'16675'!$O$140)+'16675'!$AF$140</f>
        <v>0</v>
      </c>
      <c r="Q140" s="1">
        <f>SUM('16675'!$P$140:'16675'!$P$144)</f>
        <v>0</v>
      </c>
      <c r="R140" s="1">
        <v>27</v>
      </c>
      <c r="S140" s="1">
        <f>SUM('16675'!$P$140:'16675'!$P$144)</f>
        <v>0</v>
      </c>
      <c r="T140" s="7"/>
      <c r="U140" s="7"/>
      <c r="V140" s="7"/>
      <c r="AF140" s="1">
        <f>'16675'!$G$140*IF(E140&lt;&gt;"",'16675'!$F$140,0)</f>
        <v>0</v>
      </c>
    </row>
    <row r="141" spans="2:32" ht="12.75">
      <c r="B141" s="7"/>
      <c r="C141" s="1">
        <f>IF(B141&lt;&gt;"",VLOOKUP(B141,iscritti_16675!$A$2:$G$16,4,FALSE),"")</f>
        <v>0</v>
      </c>
      <c r="D141" s="1">
        <f>IF(B141&lt;&gt;"",VLOOKUP(B141,iscritti_16675!$A$2:$G$16,2,FALSE),"")</f>
        <v>0</v>
      </c>
      <c r="E141" s="1">
        <f>IF(B141&lt;&gt;"",VLOOKUP(B141,iscritti_16675!$A$2:$G$16,3,FALSE),"")</f>
        <v>0</v>
      </c>
      <c r="F141" s="1">
        <f>IF(E141&lt;&gt;"",VLOOKUP(E141,'16675'!$AG$3:'16675'!$AH$12,2,FALSE),"")</f>
        <v>0</v>
      </c>
      <c r="G141" s="1">
        <f>COUNTA('16675'!$H$141:'16675'!$K$141)</f>
        <v>0</v>
      </c>
      <c r="H141" s="8"/>
      <c r="I141" s="8"/>
      <c r="J141" s="8"/>
      <c r="K141" s="8"/>
      <c r="L141" s="9">
        <f>IF('16675'!$G$141&lt;&gt;0,'16675'!$M$141/'16675'!$G$141,"")</f>
        <v>0</v>
      </c>
      <c r="M141" s="1">
        <f>SUM('16675'!$H$141:'16675'!$K$141)</f>
        <v>0</v>
      </c>
      <c r="N141" s="7"/>
      <c r="O141" s="7"/>
      <c r="P141" s="1">
        <f>SUM('16675'!$M$141:'16675'!$O$141)+'16675'!$AF$141</f>
        <v>0</v>
      </c>
      <c r="Q141" s="1">
        <f>SUM('16675'!$P$140:'16675'!$P$144)</f>
        <v>0</v>
      </c>
      <c r="R141" s="1">
        <v>27</v>
      </c>
      <c r="T141" s="7"/>
      <c r="U141" s="7"/>
      <c r="V141" s="7"/>
      <c r="AF141" s="1">
        <f>'16675'!$G$141*IF(E141&lt;&gt;"",'16675'!$F$141,0)</f>
        <v>0</v>
      </c>
    </row>
    <row r="142" spans="2:32" ht="12.75">
      <c r="B142" s="7"/>
      <c r="C142" s="1">
        <f>IF(B142&lt;&gt;"",VLOOKUP(B142,iscritti_16675!$A$2:$G$16,4,FALSE),"")</f>
        <v>0</v>
      </c>
      <c r="D142" s="1">
        <f>IF(B142&lt;&gt;"",VLOOKUP(B142,iscritti_16675!$A$2:$G$16,2,FALSE),"")</f>
        <v>0</v>
      </c>
      <c r="E142" s="1">
        <f>IF(B142&lt;&gt;"",VLOOKUP(B142,iscritti_16675!$A$2:$G$16,3,FALSE),"")</f>
        <v>0</v>
      </c>
      <c r="F142" s="1">
        <f>IF(E142&lt;&gt;"",VLOOKUP(E142,'16675'!$AG$3:'16675'!$AH$12,2,FALSE),"")</f>
        <v>0</v>
      </c>
      <c r="G142" s="1">
        <f>COUNTA('16675'!$H$142:'16675'!$K$142)</f>
        <v>0</v>
      </c>
      <c r="H142" s="8"/>
      <c r="I142" s="8"/>
      <c r="J142" s="8"/>
      <c r="K142" s="8"/>
      <c r="L142" s="9">
        <f>IF('16675'!$G$142&lt;&gt;0,'16675'!$M$142/'16675'!$G$142,"")</f>
        <v>0</v>
      </c>
      <c r="M142" s="1">
        <f>SUM('16675'!$H$142:'16675'!$K$142)</f>
        <v>0</v>
      </c>
      <c r="N142" s="7"/>
      <c r="O142" s="7"/>
      <c r="P142" s="1">
        <f>SUM('16675'!$M$142:'16675'!$O$142)+'16675'!$AF$142</f>
        <v>0</v>
      </c>
      <c r="Q142" s="1">
        <f>SUM('16675'!$P$140:'16675'!$P$144)</f>
        <v>0</v>
      </c>
      <c r="R142" s="1">
        <v>27</v>
      </c>
      <c r="T142" s="7"/>
      <c r="U142" s="7"/>
      <c r="V142" s="7"/>
      <c r="AF142" s="1">
        <f>'16675'!$G$142*IF(E142&lt;&gt;"",'16675'!$F$142,0)</f>
        <v>0</v>
      </c>
    </row>
    <row r="143" spans="2:32" ht="12.75">
      <c r="B143" s="7"/>
      <c r="C143" s="1">
        <f>IF(B143&lt;&gt;"",VLOOKUP(B143,iscritti_16675!$A$2:$G$16,4,FALSE),"")</f>
        <v>0</v>
      </c>
      <c r="D143" s="1">
        <f>IF(B143&lt;&gt;"",VLOOKUP(B143,iscritti_16675!$A$2:$G$16,2,FALSE),"")</f>
        <v>0</v>
      </c>
      <c r="E143" s="1">
        <f>IF(B143&lt;&gt;"",VLOOKUP(B143,iscritti_16675!$A$2:$G$16,3,FALSE),"")</f>
        <v>0</v>
      </c>
      <c r="F143" s="1">
        <f>IF(E143&lt;&gt;"",VLOOKUP(E143,'16675'!$AG$3:'16675'!$AH$12,2,FALSE),"")</f>
        <v>0</v>
      </c>
      <c r="G143" s="1">
        <f>COUNTA('16675'!$H$143:'16675'!$K$143)</f>
        <v>0</v>
      </c>
      <c r="H143" s="8"/>
      <c r="I143" s="8"/>
      <c r="J143" s="8"/>
      <c r="K143" s="8"/>
      <c r="L143" s="9">
        <f>IF('16675'!$G$143&lt;&gt;0,'16675'!$M$143/'16675'!$G$143,"")</f>
        <v>0</v>
      </c>
      <c r="M143" s="1">
        <f>SUM('16675'!$H$143:'16675'!$K$143)</f>
        <v>0</v>
      </c>
      <c r="N143" s="7"/>
      <c r="O143" s="7"/>
      <c r="P143" s="1">
        <f>SUM('16675'!$M$143:'16675'!$O$143)+'16675'!$AF$143</f>
        <v>0</v>
      </c>
      <c r="Q143" s="1">
        <f>SUM('16675'!$P$140:'16675'!$P$144)</f>
        <v>0</v>
      </c>
      <c r="R143" s="1">
        <v>27</v>
      </c>
      <c r="T143" s="7"/>
      <c r="U143" s="7"/>
      <c r="V143" s="7"/>
      <c r="AF143" s="1">
        <f>'16675'!$G$143*IF(E143&lt;&gt;"",'16675'!$F$143,0)</f>
        <v>0</v>
      </c>
    </row>
    <row r="144" spans="2:32" ht="12.75">
      <c r="B144" s="7"/>
      <c r="C144" s="1">
        <f>IF(B144&lt;&gt;"",VLOOKUP(B144,iscritti_16675!$A$2:$G$16,4,FALSE),"")</f>
        <v>0</v>
      </c>
      <c r="D144" s="1">
        <f>IF(B144&lt;&gt;"",VLOOKUP(B144,iscritti_16675!$A$2:$G$16,2,FALSE),"")</f>
        <v>0</v>
      </c>
      <c r="E144" s="1">
        <f>IF(B144&lt;&gt;"",VLOOKUP(B144,iscritti_16675!$A$2:$G$16,3,FALSE),"")</f>
        <v>0</v>
      </c>
      <c r="F144" s="1">
        <f>IF(E144&lt;&gt;"",VLOOKUP(E144,'16675'!$AG$3:'16675'!$AH$12,2,FALSE),"")</f>
        <v>0</v>
      </c>
      <c r="G144" s="1">
        <f>COUNTA('16675'!$H$144:'16675'!$K$144)</f>
        <v>0</v>
      </c>
      <c r="H144" s="8"/>
      <c r="I144" s="8"/>
      <c r="J144" s="8"/>
      <c r="K144" s="8"/>
      <c r="L144" s="9">
        <f>IF('16675'!$G$144&lt;&gt;0,'16675'!$M$144/'16675'!$G$144,"")</f>
        <v>0</v>
      </c>
      <c r="M144" s="1">
        <f>SUM('16675'!$H$144:'16675'!$K$144)</f>
        <v>0</v>
      </c>
      <c r="N144" s="7"/>
      <c r="O144" s="7"/>
      <c r="P144" s="1">
        <f>SUM('16675'!$M$144:'16675'!$O$144)+'16675'!$AF$144</f>
        <v>0</v>
      </c>
      <c r="Q144" s="1">
        <f>SUM('16675'!$P$140:'16675'!$P$144)</f>
        <v>0</v>
      </c>
      <c r="R144" s="1">
        <v>27</v>
      </c>
      <c r="T144" s="7"/>
      <c r="U144" s="7"/>
      <c r="V144" s="7"/>
      <c r="AF144" s="1">
        <f>'16675'!$G$144*IF(E144&lt;&gt;"",'16675'!$F$144,0)</f>
        <v>0</v>
      </c>
    </row>
    <row r="145" spans="1:32" ht="12.75">
      <c r="A145" s="1">
        <v>28</v>
      </c>
      <c r="B145" s="7"/>
      <c r="C145" s="1">
        <f>IF(B145&lt;&gt;"",VLOOKUP(B145,iscritti_16675!$A$2:$G$16,4,FALSE),"")</f>
        <v>0</v>
      </c>
      <c r="D145" s="1">
        <f>IF(B145&lt;&gt;"",VLOOKUP(B145,iscritti_16675!$A$2:$G$16,2,FALSE),"")</f>
        <v>0</v>
      </c>
      <c r="E145" s="1">
        <f>IF(B145&lt;&gt;"",VLOOKUP(B145,iscritti_16675!$A$2:$G$16,3,FALSE),"")</f>
        <v>0</v>
      </c>
      <c r="F145" s="1">
        <f>IF(E145&lt;&gt;"",VLOOKUP(E145,'16675'!$AG$3:'16675'!$AH$12,2,FALSE),"")</f>
        <v>0</v>
      </c>
      <c r="G145" s="1">
        <f>COUNTA('16675'!$H$145:'16675'!$K$145)</f>
        <v>0</v>
      </c>
      <c r="H145" s="8"/>
      <c r="I145" s="8"/>
      <c r="J145" s="8"/>
      <c r="K145" s="8"/>
      <c r="L145" s="9">
        <f>IF('16675'!$G$145&lt;&gt;0,'16675'!$M$145/'16675'!$G$145,"")</f>
        <v>0</v>
      </c>
      <c r="M145" s="1">
        <f>SUM('16675'!$H$145:'16675'!$K$145)</f>
        <v>0</v>
      </c>
      <c r="N145" s="7"/>
      <c r="O145" s="7"/>
      <c r="P145" s="1">
        <f>SUM('16675'!$M$145:'16675'!$O$145)+'16675'!$AF$145</f>
        <v>0</v>
      </c>
      <c r="Q145" s="1">
        <f>SUM('16675'!$P$145:'16675'!$P$149)</f>
        <v>0</v>
      </c>
      <c r="R145" s="1">
        <v>28</v>
      </c>
      <c r="S145" s="1">
        <f>SUM('16675'!$P$145:'16675'!$P$149)</f>
        <v>0</v>
      </c>
      <c r="T145" s="7"/>
      <c r="U145" s="7"/>
      <c r="V145" s="7"/>
      <c r="AF145" s="1">
        <f>'16675'!$G$145*IF(E145&lt;&gt;"",'16675'!$F$145,0)</f>
        <v>0</v>
      </c>
    </row>
    <row r="146" spans="2:32" ht="12.75">
      <c r="B146" s="7"/>
      <c r="C146" s="1">
        <f>IF(B146&lt;&gt;"",VLOOKUP(B146,iscritti_16675!$A$2:$G$16,4,FALSE),"")</f>
        <v>0</v>
      </c>
      <c r="D146" s="1">
        <f>IF(B146&lt;&gt;"",VLOOKUP(B146,iscritti_16675!$A$2:$G$16,2,FALSE),"")</f>
        <v>0</v>
      </c>
      <c r="E146" s="1">
        <f>IF(B146&lt;&gt;"",VLOOKUP(B146,iscritti_16675!$A$2:$G$16,3,FALSE),"")</f>
        <v>0</v>
      </c>
      <c r="F146" s="1">
        <f>IF(E146&lt;&gt;"",VLOOKUP(E146,'16675'!$AG$3:'16675'!$AH$12,2,FALSE),"")</f>
        <v>0</v>
      </c>
      <c r="G146" s="1">
        <f>COUNTA('16675'!$H$146:'16675'!$K$146)</f>
        <v>0</v>
      </c>
      <c r="H146" s="8"/>
      <c r="I146" s="8"/>
      <c r="J146" s="8"/>
      <c r="K146" s="8"/>
      <c r="L146" s="9">
        <f>IF('16675'!$G$146&lt;&gt;0,'16675'!$M$146/'16675'!$G$146,"")</f>
        <v>0</v>
      </c>
      <c r="M146" s="1">
        <f>SUM('16675'!$H$146:'16675'!$K$146)</f>
        <v>0</v>
      </c>
      <c r="N146" s="7"/>
      <c r="O146" s="7"/>
      <c r="P146" s="1">
        <f>SUM('16675'!$M$146:'16675'!$O$146)+'16675'!$AF$146</f>
        <v>0</v>
      </c>
      <c r="Q146" s="1">
        <f>SUM('16675'!$P$145:'16675'!$P$149)</f>
        <v>0</v>
      </c>
      <c r="R146" s="1">
        <v>28</v>
      </c>
      <c r="T146" s="7"/>
      <c r="U146" s="7"/>
      <c r="V146" s="7"/>
      <c r="AF146" s="1">
        <f>'16675'!$G$146*IF(E146&lt;&gt;"",'16675'!$F$146,0)</f>
        <v>0</v>
      </c>
    </row>
    <row r="147" spans="2:32" ht="12.75">
      <c r="B147" s="7"/>
      <c r="C147" s="1">
        <f>IF(B147&lt;&gt;"",VLOOKUP(B147,iscritti_16675!$A$2:$G$16,4,FALSE),"")</f>
        <v>0</v>
      </c>
      <c r="D147" s="1">
        <f>IF(B147&lt;&gt;"",VLOOKUP(B147,iscritti_16675!$A$2:$G$16,2,FALSE),"")</f>
        <v>0</v>
      </c>
      <c r="E147" s="1">
        <f>IF(B147&lt;&gt;"",VLOOKUP(B147,iscritti_16675!$A$2:$G$16,3,FALSE),"")</f>
        <v>0</v>
      </c>
      <c r="F147" s="1">
        <f>IF(E147&lt;&gt;"",VLOOKUP(E147,'16675'!$AG$3:'16675'!$AH$12,2,FALSE),"")</f>
        <v>0</v>
      </c>
      <c r="G147" s="1">
        <f>COUNTA('16675'!$H$147:'16675'!$K$147)</f>
        <v>0</v>
      </c>
      <c r="H147" s="8"/>
      <c r="I147" s="8"/>
      <c r="J147" s="8"/>
      <c r="K147" s="8"/>
      <c r="L147" s="9">
        <f>IF('16675'!$G$147&lt;&gt;0,'16675'!$M$147/'16675'!$G$147,"")</f>
        <v>0</v>
      </c>
      <c r="M147" s="1">
        <f>SUM('16675'!$H$147:'16675'!$K$147)</f>
        <v>0</v>
      </c>
      <c r="N147" s="7"/>
      <c r="O147" s="7"/>
      <c r="P147" s="1">
        <f>SUM('16675'!$M$147:'16675'!$O$147)+'16675'!$AF$147</f>
        <v>0</v>
      </c>
      <c r="Q147" s="1">
        <f>SUM('16675'!$P$145:'16675'!$P$149)</f>
        <v>0</v>
      </c>
      <c r="R147" s="1">
        <v>28</v>
      </c>
      <c r="T147" s="7"/>
      <c r="U147" s="7"/>
      <c r="V147" s="7"/>
      <c r="AF147" s="1">
        <f>'16675'!$G$147*IF(E147&lt;&gt;"",'16675'!$F$147,0)</f>
        <v>0</v>
      </c>
    </row>
    <row r="148" spans="2:32" ht="12.75">
      <c r="B148" s="7"/>
      <c r="C148" s="1">
        <f>IF(B148&lt;&gt;"",VLOOKUP(B148,iscritti_16675!$A$2:$G$16,4,FALSE),"")</f>
        <v>0</v>
      </c>
      <c r="D148" s="1">
        <f>IF(B148&lt;&gt;"",VLOOKUP(B148,iscritti_16675!$A$2:$G$16,2,FALSE),"")</f>
        <v>0</v>
      </c>
      <c r="E148" s="1">
        <f>IF(B148&lt;&gt;"",VLOOKUP(B148,iscritti_16675!$A$2:$G$16,3,FALSE),"")</f>
        <v>0</v>
      </c>
      <c r="F148" s="1">
        <f>IF(E148&lt;&gt;"",VLOOKUP(E148,'16675'!$AG$3:'16675'!$AH$12,2,FALSE),"")</f>
        <v>0</v>
      </c>
      <c r="G148" s="1">
        <f>COUNTA('16675'!$H$148:'16675'!$K$148)</f>
        <v>0</v>
      </c>
      <c r="H148" s="8"/>
      <c r="I148" s="8"/>
      <c r="J148" s="8"/>
      <c r="K148" s="8"/>
      <c r="L148" s="9">
        <f>IF('16675'!$G$148&lt;&gt;0,'16675'!$M$148/'16675'!$G$148,"")</f>
        <v>0</v>
      </c>
      <c r="M148" s="1">
        <f>SUM('16675'!$H$148:'16675'!$K$148)</f>
        <v>0</v>
      </c>
      <c r="N148" s="7"/>
      <c r="O148" s="7"/>
      <c r="P148" s="1">
        <f>SUM('16675'!$M$148:'16675'!$O$148)+'16675'!$AF$148</f>
        <v>0</v>
      </c>
      <c r="Q148" s="1">
        <f>SUM('16675'!$P$145:'16675'!$P$149)</f>
        <v>0</v>
      </c>
      <c r="R148" s="1">
        <v>28</v>
      </c>
      <c r="T148" s="7"/>
      <c r="U148" s="7"/>
      <c r="V148" s="7"/>
      <c r="AF148" s="1">
        <f>'16675'!$G$148*IF(E148&lt;&gt;"",'16675'!$F$148,0)</f>
        <v>0</v>
      </c>
    </row>
    <row r="149" spans="2:32" ht="12.75">
      <c r="B149" s="7"/>
      <c r="C149" s="1">
        <f>IF(B149&lt;&gt;"",VLOOKUP(B149,iscritti_16675!$A$2:$G$16,4,FALSE),"")</f>
        <v>0</v>
      </c>
      <c r="D149" s="1">
        <f>IF(B149&lt;&gt;"",VLOOKUP(B149,iscritti_16675!$A$2:$G$16,2,FALSE),"")</f>
        <v>0</v>
      </c>
      <c r="E149" s="1">
        <f>IF(B149&lt;&gt;"",VLOOKUP(B149,iscritti_16675!$A$2:$G$16,3,FALSE),"")</f>
        <v>0</v>
      </c>
      <c r="F149" s="1">
        <f>IF(E149&lt;&gt;"",VLOOKUP(E149,'16675'!$AG$3:'16675'!$AH$12,2,FALSE),"")</f>
        <v>0</v>
      </c>
      <c r="G149" s="1">
        <f>COUNTA('16675'!$H$149:'16675'!$K$149)</f>
        <v>0</v>
      </c>
      <c r="H149" s="8"/>
      <c r="I149" s="8"/>
      <c r="J149" s="8"/>
      <c r="K149" s="8"/>
      <c r="L149" s="9">
        <f>IF('16675'!$G$149&lt;&gt;0,'16675'!$M$149/'16675'!$G$149,"")</f>
        <v>0</v>
      </c>
      <c r="M149" s="1">
        <f>SUM('16675'!$H$149:'16675'!$K$149)</f>
        <v>0</v>
      </c>
      <c r="N149" s="7"/>
      <c r="O149" s="7"/>
      <c r="P149" s="1">
        <f>SUM('16675'!$M$149:'16675'!$O$149)+'16675'!$AF$149</f>
        <v>0</v>
      </c>
      <c r="Q149" s="1">
        <f>SUM('16675'!$P$145:'16675'!$P$149)</f>
        <v>0</v>
      </c>
      <c r="R149" s="1">
        <v>28</v>
      </c>
      <c r="T149" s="7"/>
      <c r="U149" s="7"/>
      <c r="V149" s="7"/>
      <c r="AF149" s="1">
        <f>'16675'!$G$149*IF(E149&lt;&gt;"",'16675'!$F$149,0)</f>
        <v>0</v>
      </c>
    </row>
    <row r="150" spans="1:32" ht="12.75">
      <c r="A150" s="1">
        <v>29</v>
      </c>
      <c r="B150" s="7"/>
      <c r="C150" s="1">
        <f>IF(B150&lt;&gt;"",VLOOKUP(B150,iscritti_16675!$A$2:$G$16,4,FALSE),"")</f>
        <v>0</v>
      </c>
      <c r="D150" s="1">
        <f>IF(B150&lt;&gt;"",VLOOKUP(B150,iscritti_16675!$A$2:$G$16,2,FALSE),"")</f>
        <v>0</v>
      </c>
      <c r="E150" s="1">
        <f>IF(B150&lt;&gt;"",VLOOKUP(B150,iscritti_16675!$A$2:$G$16,3,FALSE),"")</f>
        <v>0</v>
      </c>
      <c r="F150" s="1">
        <f>IF(E150&lt;&gt;"",VLOOKUP(E150,'16675'!$AG$3:'16675'!$AH$12,2,FALSE),"")</f>
        <v>0</v>
      </c>
      <c r="G150" s="1">
        <f>COUNTA('16675'!$H$150:'16675'!$K$150)</f>
        <v>0</v>
      </c>
      <c r="H150" s="8"/>
      <c r="I150" s="8"/>
      <c r="J150" s="8"/>
      <c r="K150" s="8"/>
      <c r="L150" s="9">
        <f>IF('16675'!$G$150&lt;&gt;0,'16675'!$M$150/'16675'!$G$150,"")</f>
        <v>0</v>
      </c>
      <c r="M150" s="1">
        <f>SUM('16675'!$H$150:'16675'!$K$150)</f>
        <v>0</v>
      </c>
      <c r="N150" s="7"/>
      <c r="O150" s="7"/>
      <c r="P150" s="1">
        <f>SUM('16675'!$M$150:'16675'!$O$150)+'16675'!$AF$150</f>
        <v>0</v>
      </c>
      <c r="Q150" s="1">
        <f>SUM('16675'!$P$150:'16675'!$P$154)</f>
        <v>0</v>
      </c>
      <c r="R150" s="1">
        <v>29</v>
      </c>
      <c r="S150" s="1">
        <f>SUM('16675'!$P$150:'16675'!$P$154)</f>
        <v>0</v>
      </c>
      <c r="T150" s="7"/>
      <c r="U150" s="7"/>
      <c r="V150" s="7"/>
      <c r="AF150" s="1">
        <f>'16675'!$G$150*IF(E150&lt;&gt;"",'16675'!$F$150,0)</f>
        <v>0</v>
      </c>
    </row>
    <row r="151" spans="2:32" ht="12.75">
      <c r="B151" s="7"/>
      <c r="C151" s="1">
        <f>IF(B151&lt;&gt;"",VLOOKUP(B151,iscritti_16675!$A$2:$G$16,4,FALSE),"")</f>
        <v>0</v>
      </c>
      <c r="D151" s="1">
        <f>IF(B151&lt;&gt;"",VLOOKUP(B151,iscritti_16675!$A$2:$G$16,2,FALSE),"")</f>
        <v>0</v>
      </c>
      <c r="E151" s="1">
        <f>IF(B151&lt;&gt;"",VLOOKUP(B151,iscritti_16675!$A$2:$G$16,3,FALSE),"")</f>
        <v>0</v>
      </c>
      <c r="F151" s="1">
        <f>IF(E151&lt;&gt;"",VLOOKUP(E151,'16675'!$AG$3:'16675'!$AH$12,2,FALSE),"")</f>
        <v>0</v>
      </c>
      <c r="G151" s="1">
        <f>COUNTA('16675'!$H$151:'16675'!$K$151)</f>
        <v>0</v>
      </c>
      <c r="H151" s="8"/>
      <c r="I151" s="8"/>
      <c r="J151" s="8"/>
      <c r="K151" s="8"/>
      <c r="L151" s="9">
        <f>IF('16675'!$G$151&lt;&gt;0,'16675'!$M$151/'16675'!$G$151,"")</f>
        <v>0</v>
      </c>
      <c r="M151" s="1">
        <f>SUM('16675'!$H$151:'16675'!$K$151)</f>
        <v>0</v>
      </c>
      <c r="N151" s="7"/>
      <c r="O151" s="7"/>
      <c r="P151" s="1">
        <f>SUM('16675'!$M$151:'16675'!$O$151)+'16675'!$AF$151</f>
        <v>0</v>
      </c>
      <c r="Q151" s="1">
        <f>SUM('16675'!$P$150:'16675'!$P$154)</f>
        <v>0</v>
      </c>
      <c r="R151" s="1">
        <v>29</v>
      </c>
      <c r="T151" s="7"/>
      <c r="U151" s="7"/>
      <c r="V151" s="7"/>
      <c r="AF151" s="1">
        <f>'16675'!$G$151*IF(E151&lt;&gt;"",'16675'!$F$151,0)</f>
        <v>0</v>
      </c>
    </row>
    <row r="152" spans="2:32" ht="12.75">
      <c r="B152" s="7"/>
      <c r="C152" s="1">
        <f>IF(B152&lt;&gt;"",VLOOKUP(B152,iscritti_16675!$A$2:$G$16,4,FALSE),"")</f>
        <v>0</v>
      </c>
      <c r="D152" s="1">
        <f>IF(B152&lt;&gt;"",VLOOKUP(B152,iscritti_16675!$A$2:$G$16,2,FALSE),"")</f>
        <v>0</v>
      </c>
      <c r="E152" s="1">
        <f>IF(B152&lt;&gt;"",VLOOKUP(B152,iscritti_16675!$A$2:$G$16,3,FALSE),"")</f>
        <v>0</v>
      </c>
      <c r="F152" s="1">
        <f>IF(E152&lt;&gt;"",VLOOKUP(E152,'16675'!$AG$3:'16675'!$AH$12,2,FALSE),"")</f>
        <v>0</v>
      </c>
      <c r="G152" s="1">
        <f>COUNTA('16675'!$H$152:'16675'!$K$152)</f>
        <v>0</v>
      </c>
      <c r="H152" s="8"/>
      <c r="I152" s="8"/>
      <c r="J152" s="8"/>
      <c r="K152" s="8"/>
      <c r="L152" s="9">
        <f>IF('16675'!$G$152&lt;&gt;0,'16675'!$M$152/'16675'!$G$152,"")</f>
        <v>0</v>
      </c>
      <c r="M152" s="1">
        <f>SUM('16675'!$H$152:'16675'!$K$152)</f>
        <v>0</v>
      </c>
      <c r="N152" s="7"/>
      <c r="O152" s="7"/>
      <c r="P152" s="1">
        <f>SUM('16675'!$M$152:'16675'!$O$152)+'16675'!$AF$152</f>
        <v>0</v>
      </c>
      <c r="Q152" s="1">
        <f>SUM('16675'!$P$150:'16675'!$P$154)</f>
        <v>0</v>
      </c>
      <c r="R152" s="1">
        <v>29</v>
      </c>
      <c r="T152" s="7"/>
      <c r="U152" s="7"/>
      <c r="V152" s="7"/>
      <c r="AF152" s="1">
        <f>'16675'!$G$152*IF(E152&lt;&gt;"",'16675'!$F$152,0)</f>
        <v>0</v>
      </c>
    </row>
    <row r="153" spans="2:32" ht="12.75">
      <c r="B153" s="7"/>
      <c r="C153" s="1">
        <f>IF(B153&lt;&gt;"",VLOOKUP(B153,iscritti_16675!$A$2:$G$16,4,FALSE),"")</f>
        <v>0</v>
      </c>
      <c r="D153" s="1">
        <f>IF(B153&lt;&gt;"",VLOOKUP(B153,iscritti_16675!$A$2:$G$16,2,FALSE),"")</f>
        <v>0</v>
      </c>
      <c r="E153" s="1">
        <f>IF(B153&lt;&gt;"",VLOOKUP(B153,iscritti_16675!$A$2:$G$16,3,FALSE),"")</f>
        <v>0</v>
      </c>
      <c r="F153" s="1">
        <f>IF(E153&lt;&gt;"",VLOOKUP(E153,'16675'!$AG$3:'16675'!$AH$12,2,FALSE),"")</f>
        <v>0</v>
      </c>
      <c r="G153" s="1">
        <f>COUNTA('16675'!$H$153:'16675'!$K$153)</f>
        <v>0</v>
      </c>
      <c r="H153" s="8"/>
      <c r="I153" s="8"/>
      <c r="J153" s="8"/>
      <c r="K153" s="8"/>
      <c r="L153" s="9">
        <f>IF('16675'!$G$153&lt;&gt;0,'16675'!$M$153/'16675'!$G$153,"")</f>
        <v>0</v>
      </c>
      <c r="M153" s="1">
        <f>SUM('16675'!$H$153:'16675'!$K$153)</f>
        <v>0</v>
      </c>
      <c r="N153" s="7"/>
      <c r="O153" s="7"/>
      <c r="P153" s="1">
        <f>SUM('16675'!$M$153:'16675'!$O$153)+'16675'!$AF$153</f>
        <v>0</v>
      </c>
      <c r="Q153" s="1">
        <f>SUM('16675'!$P$150:'16675'!$P$154)</f>
        <v>0</v>
      </c>
      <c r="R153" s="1">
        <v>29</v>
      </c>
      <c r="T153" s="7"/>
      <c r="U153" s="7"/>
      <c r="V153" s="7"/>
      <c r="AF153" s="1">
        <f>'16675'!$G$153*IF(E153&lt;&gt;"",'16675'!$F$153,0)</f>
        <v>0</v>
      </c>
    </row>
    <row r="154" spans="2:32" ht="12.75">
      <c r="B154" s="7"/>
      <c r="C154" s="1">
        <f>IF(B154&lt;&gt;"",VLOOKUP(B154,iscritti_16675!$A$2:$G$16,4,FALSE),"")</f>
        <v>0</v>
      </c>
      <c r="D154" s="1">
        <f>IF(B154&lt;&gt;"",VLOOKUP(B154,iscritti_16675!$A$2:$G$16,2,FALSE),"")</f>
        <v>0</v>
      </c>
      <c r="E154" s="1">
        <f>IF(B154&lt;&gt;"",VLOOKUP(B154,iscritti_16675!$A$2:$G$16,3,FALSE),"")</f>
        <v>0</v>
      </c>
      <c r="F154" s="1">
        <f>IF(E154&lt;&gt;"",VLOOKUP(E154,'16675'!$AG$3:'16675'!$AH$12,2,FALSE),"")</f>
        <v>0</v>
      </c>
      <c r="G154" s="1">
        <f>COUNTA('16675'!$H$154:'16675'!$K$154)</f>
        <v>0</v>
      </c>
      <c r="H154" s="8"/>
      <c r="I154" s="8"/>
      <c r="J154" s="8"/>
      <c r="K154" s="8"/>
      <c r="L154" s="9">
        <f>IF('16675'!$G$154&lt;&gt;0,'16675'!$M$154/'16675'!$G$154,"")</f>
        <v>0</v>
      </c>
      <c r="M154" s="1">
        <f>SUM('16675'!$H$154:'16675'!$K$154)</f>
        <v>0</v>
      </c>
      <c r="N154" s="7"/>
      <c r="O154" s="7"/>
      <c r="P154" s="1">
        <f>SUM('16675'!$M$154:'16675'!$O$154)+'16675'!$AF$154</f>
        <v>0</v>
      </c>
      <c r="Q154" s="1">
        <f>SUM('16675'!$P$150:'16675'!$P$154)</f>
        <v>0</v>
      </c>
      <c r="R154" s="1">
        <v>29</v>
      </c>
      <c r="T154" s="7"/>
      <c r="U154" s="7"/>
      <c r="V154" s="7"/>
      <c r="AF154" s="1">
        <f>'16675'!$G$154*IF(E154&lt;&gt;"",'16675'!$F$154,0)</f>
        <v>0</v>
      </c>
    </row>
    <row r="155" spans="1:32" ht="12.75">
      <c r="A155" s="1">
        <v>30</v>
      </c>
      <c r="B155" s="7"/>
      <c r="C155" s="1">
        <f>IF(B155&lt;&gt;"",VLOOKUP(B155,iscritti_16675!$A$2:$G$16,4,FALSE),"")</f>
        <v>0</v>
      </c>
      <c r="D155" s="1">
        <f>IF(B155&lt;&gt;"",VLOOKUP(B155,iscritti_16675!$A$2:$G$16,2,FALSE),"")</f>
        <v>0</v>
      </c>
      <c r="E155" s="1">
        <f>IF(B155&lt;&gt;"",VLOOKUP(B155,iscritti_16675!$A$2:$G$16,3,FALSE),"")</f>
        <v>0</v>
      </c>
      <c r="F155" s="1">
        <f>IF(E155&lt;&gt;"",VLOOKUP(E155,'16675'!$AG$3:'16675'!$AH$12,2,FALSE),"")</f>
        <v>0</v>
      </c>
      <c r="G155" s="1">
        <f>COUNTA('16675'!$H$155:'16675'!$K$155)</f>
        <v>0</v>
      </c>
      <c r="H155" s="8"/>
      <c r="I155" s="8"/>
      <c r="J155" s="8"/>
      <c r="K155" s="8"/>
      <c r="L155" s="9">
        <f>IF('16675'!$G$155&lt;&gt;0,'16675'!$M$155/'16675'!$G$155,"")</f>
        <v>0</v>
      </c>
      <c r="M155" s="1">
        <f>SUM('16675'!$H$155:'16675'!$K$155)</f>
        <v>0</v>
      </c>
      <c r="N155" s="7"/>
      <c r="O155" s="7"/>
      <c r="P155" s="1">
        <f>SUM('16675'!$M$155:'16675'!$O$155)+'16675'!$AF$155</f>
        <v>0</v>
      </c>
      <c r="Q155" s="1">
        <f>SUM('16675'!$P$155:'16675'!$P$159)</f>
        <v>0</v>
      </c>
      <c r="R155" s="1">
        <v>30</v>
      </c>
      <c r="S155" s="1">
        <f>SUM('16675'!$P$155:'16675'!$P$159)</f>
        <v>0</v>
      </c>
      <c r="T155" s="7"/>
      <c r="U155" s="7"/>
      <c r="V155" s="7"/>
      <c r="AF155" s="1">
        <f>'16675'!$G$155*IF(E155&lt;&gt;"",'16675'!$F$155,0)</f>
        <v>0</v>
      </c>
    </row>
    <row r="156" spans="2:32" ht="12.75">
      <c r="B156" s="7"/>
      <c r="C156" s="1">
        <f>IF(B156&lt;&gt;"",VLOOKUP(B156,iscritti_16675!$A$2:$G$16,4,FALSE),"")</f>
        <v>0</v>
      </c>
      <c r="D156" s="1">
        <f>IF(B156&lt;&gt;"",VLOOKUP(B156,iscritti_16675!$A$2:$G$16,2,FALSE),"")</f>
        <v>0</v>
      </c>
      <c r="E156" s="1">
        <f>IF(B156&lt;&gt;"",VLOOKUP(B156,iscritti_16675!$A$2:$G$16,3,FALSE),"")</f>
        <v>0</v>
      </c>
      <c r="F156" s="1">
        <f>IF(E156&lt;&gt;"",VLOOKUP(E156,'16675'!$AG$3:'16675'!$AH$12,2,FALSE),"")</f>
        <v>0</v>
      </c>
      <c r="G156" s="1">
        <f>COUNTA('16675'!$H$156:'16675'!$K$156)</f>
        <v>0</v>
      </c>
      <c r="H156" s="8"/>
      <c r="I156" s="8"/>
      <c r="J156" s="8"/>
      <c r="K156" s="8"/>
      <c r="L156" s="9">
        <f>IF('16675'!$G$156&lt;&gt;0,'16675'!$M$156/'16675'!$G$156,"")</f>
        <v>0</v>
      </c>
      <c r="M156" s="1">
        <f>SUM('16675'!$H$156:'16675'!$K$156)</f>
        <v>0</v>
      </c>
      <c r="N156" s="7"/>
      <c r="O156" s="7"/>
      <c r="P156" s="1">
        <f>SUM('16675'!$M$156:'16675'!$O$156)+'16675'!$AF$156</f>
        <v>0</v>
      </c>
      <c r="Q156" s="1">
        <f>SUM('16675'!$P$155:'16675'!$P$159)</f>
        <v>0</v>
      </c>
      <c r="R156" s="1">
        <v>30</v>
      </c>
      <c r="T156" s="7"/>
      <c r="U156" s="7"/>
      <c r="V156" s="7"/>
      <c r="AF156" s="1">
        <f>'16675'!$G$156*IF(E156&lt;&gt;"",'16675'!$F$156,0)</f>
        <v>0</v>
      </c>
    </row>
    <row r="157" spans="2:32" ht="12.75">
      <c r="B157" s="7"/>
      <c r="C157" s="1">
        <f>IF(B157&lt;&gt;"",VLOOKUP(B157,iscritti_16675!$A$2:$G$16,4,FALSE),"")</f>
        <v>0</v>
      </c>
      <c r="D157" s="1">
        <f>IF(B157&lt;&gt;"",VLOOKUP(B157,iscritti_16675!$A$2:$G$16,2,FALSE),"")</f>
        <v>0</v>
      </c>
      <c r="E157" s="1">
        <f>IF(B157&lt;&gt;"",VLOOKUP(B157,iscritti_16675!$A$2:$G$16,3,FALSE),"")</f>
        <v>0</v>
      </c>
      <c r="F157" s="1">
        <f>IF(E157&lt;&gt;"",VLOOKUP(E157,'16675'!$AG$3:'16675'!$AH$12,2,FALSE),"")</f>
        <v>0</v>
      </c>
      <c r="G157" s="1">
        <f>COUNTA('16675'!$H$157:'16675'!$K$157)</f>
        <v>0</v>
      </c>
      <c r="H157" s="8"/>
      <c r="I157" s="8"/>
      <c r="J157" s="8"/>
      <c r="K157" s="8"/>
      <c r="L157" s="9">
        <f>IF('16675'!$G$157&lt;&gt;0,'16675'!$M$157/'16675'!$G$157,"")</f>
        <v>0</v>
      </c>
      <c r="M157" s="1">
        <f>SUM('16675'!$H$157:'16675'!$K$157)</f>
        <v>0</v>
      </c>
      <c r="N157" s="7"/>
      <c r="O157" s="7"/>
      <c r="P157" s="1">
        <f>SUM('16675'!$M$157:'16675'!$O$157)+'16675'!$AF$157</f>
        <v>0</v>
      </c>
      <c r="Q157" s="1">
        <f>SUM('16675'!$P$155:'16675'!$P$159)</f>
        <v>0</v>
      </c>
      <c r="R157" s="1">
        <v>30</v>
      </c>
      <c r="T157" s="7"/>
      <c r="U157" s="7"/>
      <c r="V157" s="7"/>
      <c r="AF157" s="1">
        <f>'16675'!$G$157*IF(E157&lt;&gt;"",'16675'!$F$157,0)</f>
        <v>0</v>
      </c>
    </row>
    <row r="158" spans="2:32" ht="12.75">
      <c r="B158" s="7"/>
      <c r="C158" s="1">
        <f>IF(B158&lt;&gt;"",VLOOKUP(B158,iscritti_16675!$A$2:$G$16,4,FALSE),"")</f>
        <v>0</v>
      </c>
      <c r="D158" s="1">
        <f>IF(B158&lt;&gt;"",VLOOKUP(B158,iscritti_16675!$A$2:$G$16,2,FALSE),"")</f>
        <v>0</v>
      </c>
      <c r="E158" s="1">
        <f>IF(B158&lt;&gt;"",VLOOKUP(B158,iscritti_16675!$A$2:$G$16,3,FALSE),"")</f>
        <v>0</v>
      </c>
      <c r="F158" s="1">
        <f>IF(E158&lt;&gt;"",VLOOKUP(E158,'16675'!$AG$3:'16675'!$AH$12,2,FALSE),"")</f>
        <v>0</v>
      </c>
      <c r="G158" s="1">
        <f>COUNTA('16675'!$H$158:'16675'!$K$158)</f>
        <v>0</v>
      </c>
      <c r="H158" s="8"/>
      <c r="I158" s="8"/>
      <c r="J158" s="8"/>
      <c r="K158" s="8"/>
      <c r="L158" s="9">
        <f>IF('16675'!$G$158&lt;&gt;0,'16675'!$M$158/'16675'!$G$158,"")</f>
        <v>0</v>
      </c>
      <c r="M158" s="1">
        <f>SUM('16675'!$H$158:'16675'!$K$158)</f>
        <v>0</v>
      </c>
      <c r="N158" s="7"/>
      <c r="O158" s="7"/>
      <c r="P158" s="1">
        <f>SUM('16675'!$M$158:'16675'!$O$158)+'16675'!$AF$158</f>
        <v>0</v>
      </c>
      <c r="Q158" s="1">
        <f>SUM('16675'!$P$155:'16675'!$P$159)</f>
        <v>0</v>
      </c>
      <c r="R158" s="1">
        <v>30</v>
      </c>
      <c r="T158" s="7"/>
      <c r="U158" s="7"/>
      <c r="V158" s="7"/>
      <c r="AF158" s="1">
        <f>'16675'!$G$158*IF(E158&lt;&gt;"",'16675'!$F$158,0)</f>
        <v>0</v>
      </c>
    </row>
    <row r="159" spans="2:32" ht="12.75">
      <c r="B159" s="7"/>
      <c r="C159" s="1">
        <f>IF(B159&lt;&gt;"",VLOOKUP(B159,iscritti_16675!$A$2:$G$16,4,FALSE),"")</f>
        <v>0</v>
      </c>
      <c r="D159" s="1">
        <f>IF(B159&lt;&gt;"",VLOOKUP(B159,iscritti_16675!$A$2:$G$16,2,FALSE),"")</f>
        <v>0</v>
      </c>
      <c r="E159" s="1">
        <f>IF(B159&lt;&gt;"",VLOOKUP(B159,iscritti_16675!$A$2:$G$16,3,FALSE),"")</f>
        <v>0</v>
      </c>
      <c r="F159" s="1">
        <f>IF(E159&lt;&gt;"",VLOOKUP(E159,'16675'!$AG$3:'16675'!$AH$12,2,FALSE),"")</f>
        <v>0</v>
      </c>
      <c r="G159" s="1">
        <f>COUNTA('16675'!$H$159:'16675'!$K$159)</f>
        <v>0</v>
      </c>
      <c r="H159" s="8"/>
      <c r="I159" s="8"/>
      <c r="J159" s="8"/>
      <c r="K159" s="8"/>
      <c r="L159" s="9">
        <f>IF('16675'!$G$159&lt;&gt;0,'16675'!$M$159/'16675'!$G$159,"")</f>
        <v>0</v>
      </c>
      <c r="M159" s="1">
        <f>SUM('16675'!$H$159:'16675'!$K$159)</f>
        <v>0</v>
      </c>
      <c r="N159" s="7"/>
      <c r="O159" s="7"/>
      <c r="P159" s="1">
        <f>SUM('16675'!$M$159:'16675'!$O$159)+'16675'!$AF$159</f>
        <v>0</v>
      </c>
      <c r="Q159" s="1">
        <f>SUM('16675'!$P$155:'16675'!$P$159)</f>
        <v>0</v>
      </c>
      <c r="R159" s="1">
        <v>30</v>
      </c>
      <c r="T159" s="7"/>
      <c r="U159" s="7"/>
      <c r="V159" s="7"/>
      <c r="AF159" s="1">
        <f>'16675'!$G$159*IF(E159&lt;&gt;"",'16675'!$F$159,0)</f>
        <v>0</v>
      </c>
    </row>
    <row r="160" spans="1:32" ht="12.75">
      <c r="A160" s="1">
        <v>31</v>
      </c>
      <c r="B160" s="7"/>
      <c r="C160" s="1">
        <f>IF(B160&lt;&gt;"",VLOOKUP(B160,iscritti_16675!$A$2:$G$16,4,FALSE),"")</f>
        <v>0</v>
      </c>
      <c r="D160" s="1">
        <f>IF(B160&lt;&gt;"",VLOOKUP(B160,iscritti_16675!$A$2:$G$16,2,FALSE),"")</f>
        <v>0</v>
      </c>
      <c r="E160" s="1">
        <f>IF(B160&lt;&gt;"",VLOOKUP(B160,iscritti_16675!$A$2:$G$16,3,FALSE),"")</f>
        <v>0</v>
      </c>
      <c r="F160" s="1">
        <f>IF(E160&lt;&gt;"",VLOOKUP(E160,'16675'!$AG$3:'16675'!$AH$12,2,FALSE),"")</f>
        <v>0</v>
      </c>
      <c r="G160" s="1">
        <f>COUNTA('16675'!$H$160:'16675'!$K$160)</f>
        <v>0</v>
      </c>
      <c r="H160" s="8"/>
      <c r="I160" s="8"/>
      <c r="J160" s="8"/>
      <c r="K160" s="8"/>
      <c r="L160" s="9">
        <f>IF('16675'!$G$160&lt;&gt;0,'16675'!$M$160/'16675'!$G$160,"")</f>
        <v>0</v>
      </c>
      <c r="M160" s="1">
        <f>SUM('16675'!$H$160:'16675'!$K$160)</f>
        <v>0</v>
      </c>
      <c r="N160" s="7"/>
      <c r="O160" s="7"/>
      <c r="P160" s="1">
        <f>SUM('16675'!$M$160:'16675'!$O$160)+'16675'!$AF$160</f>
        <v>0</v>
      </c>
      <c r="Q160" s="1">
        <f>SUM('16675'!$P$160:'16675'!$P$164)</f>
        <v>0</v>
      </c>
      <c r="R160" s="1">
        <v>31</v>
      </c>
      <c r="S160" s="1">
        <f>SUM('16675'!$P$160:'16675'!$P$164)</f>
        <v>0</v>
      </c>
      <c r="T160" s="7"/>
      <c r="U160" s="7"/>
      <c r="V160" s="7"/>
      <c r="AF160" s="1">
        <f>'16675'!$G$160*IF(E160&lt;&gt;"",'16675'!$F$160,0)</f>
        <v>0</v>
      </c>
    </row>
    <row r="161" spans="2:32" ht="12.75">
      <c r="B161" s="7"/>
      <c r="C161" s="1">
        <f>IF(B161&lt;&gt;"",VLOOKUP(B161,iscritti_16675!$A$2:$G$16,4,FALSE),"")</f>
        <v>0</v>
      </c>
      <c r="D161" s="1">
        <f>IF(B161&lt;&gt;"",VLOOKUP(B161,iscritti_16675!$A$2:$G$16,2,FALSE),"")</f>
        <v>0</v>
      </c>
      <c r="E161" s="1">
        <f>IF(B161&lt;&gt;"",VLOOKUP(B161,iscritti_16675!$A$2:$G$16,3,FALSE),"")</f>
        <v>0</v>
      </c>
      <c r="F161" s="1">
        <f>IF(E161&lt;&gt;"",VLOOKUP(E161,'16675'!$AG$3:'16675'!$AH$12,2,FALSE),"")</f>
        <v>0</v>
      </c>
      <c r="G161" s="1">
        <f>COUNTA('16675'!$H$161:'16675'!$K$161)</f>
        <v>0</v>
      </c>
      <c r="H161" s="8"/>
      <c r="I161" s="8"/>
      <c r="J161" s="8"/>
      <c r="K161" s="8"/>
      <c r="L161" s="9">
        <f>IF('16675'!$G$161&lt;&gt;0,'16675'!$M$161/'16675'!$G$161,"")</f>
        <v>0</v>
      </c>
      <c r="M161" s="1">
        <f>SUM('16675'!$H$161:'16675'!$K$161)</f>
        <v>0</v>
      </c>
      <c r="N161" s="7"/>
      <c r="O161" s="7"/>
      <c r="P161" s="1">
        <f>SUM('16675'!$M$161:'16675'!$O$161)+'16675'!$AF$161</f>
        <v>0</v>
      </c>
      <c r="Q161" s="1">
        <f>SUM('16675'!$P$160:'16675'!$P$164)</f>
        <v>0</v>
      </c>
      <c r="R161" s="1">
        <v>31</v>
      </c>
      <c r="T161" s="7"/>
      <c r="U161" s="7"/>
      <c r="V161" s="7"/>
      <c r="AF161" s="1">
        <f>'16675'!$G$161*IF(E161&lt;&gt;"",'16675'!$F$161,0)</f>
        <v>0</v>
      </c>
    </row>
    <row r="162" spans="2:32" ht="12.75">
      <c r="B162" s="7"/>
      <c r="C162" s="1">
        <f>IF(B162&lt;&gt;"",VLOOKUP(B162,iscritti_16675!$A$2:$G$16,4,FALSE),"")</f>
        <v>0</v>
      </c>
      <c r="D162" s="1">
        <f>IF(B162&lt;&gt;"",VLOOKUP(B162,iscritti_16675!$A$2:$G$16,2,FALSE),"")</f>
        <v>0</v>
      </c>
      <c r="E162" s="1">
        <f>IF(B162&lt;&gt;"",VLOOKUP(B162,iscritti_16675!$A$2:$G$16,3,FALSE),"")</f>
        <v>0</v>
      </c>
      <c r="F162" s="1">
        <f>IF(E162&lt;&gt;"",VLOOKUP(E162,'16675'!$AG$3:'16675'!$AH$12,2,FALSE),"")</f>
        <v>0</v>
      </c>
      <c r="G162" s="1">
        <f>COUNTA('16675'!$H$162:'16675'!$K$162)</f>
        <v>0</v>
      </c>
      <c r="H162" s="8"/>
      <c r="I162" s="8"/>
      <c r="J162" s="8"/>
      <c r="K162" s="8"/>
      <c r="L162" s="9">
        <f>IF('16675'!$G$162&lt;&gt;0,'16675'!$M$162/'16675'!$G$162,"")</f>
        <v>0</v>
      </c>
      <c r="M162" s="1">
        <f>SUM('16675'!$H$162:'16675'!$K$162)</f>
        <v>0</v>
      </c>
      <c r="N162" s="7"/>
      <c r="O162" s="7"/>
      <c r="P162" s="1">
        <f>SUM('16675'!$M$162:'16675'!$O$162)+'16675'!$AF$162</f>
        <v>0</v>
      </c>
      <c r="Q162" s="1">
        <f>SUM('16675'!$P$160:'16675'!$P$164)</f>
        <v>0</v>
      </c>
      <c r="R162" s="1">
        <v>31</v>
      </c>
      <c r="T162" s="7"/>
      <c r="U162" s="7"/>
      <c r="V162" s="7"/>
      <c r="AF162" s="1">
        <f>'16675'!$G$162*IF(E162&lt;&gt;"",'16675'!$F$162,0)</f>
        <v>0</v>
      </c>
    </row>
    <row r="163" spans="2:32" ht="12.75">
      <c r="B163" s="7"/>
      <c r="C163" s="1">
        <f>IF(B163&lt;&gt;"",VLOOKUP(B163,iscritti_16675!$A$2:$G$16,4,FALSE),"")</f>
        <v>0</v>
      </c>
      <c r="D163" s="1">
        <f>IF(B163&lt;&gt;"",VLOOKUP(B163,iscritti_16675!$A$2:$G$16,2,FALSE),"")</f>
        <v>0</v>
      </c>
      <c r="E163" s="1">
        <f>IF(B163&lt;&gt;"",VLOOKUP(B163,iscritti_16675!$A$2:$G$16,3,FALSE),"")</f>
        <v>0</v>
      </c>
      <c r="F163" s="1">
        <f>IF(E163&lt;&gt;"",VLOOKUP(E163,'16675'!$AG$3:'16675'!$AH$12,2,FALSE),"")</f>
        <v>0</v>
      </c>
      <c r="G163" s="1">
        <f>COUNTA('16675'!$H$163:'16675'!$K$163)</f>
        <v>0</v>
      </c>
      <c r="H163" s="8"/>
      <c r="I163" s="8"/>
      <c r="J163" s="8"/>
      <c r="K163" s="8"/>
      <c r="L163" s="9">
        <f>IF('16675'!$G$163&lt;&gt;0,'16675'!$M$163/'16675'!$G$163,"")</f>
        <v>0</v>
      </c>
      <c r="M163" s="1">
        <f>SUM('16675'!$H$163:'16675'!$K$163)</f>
        <v>0</v>
      </c>
      <c r="N163" s="7"/>
      <c r="O163" s="7"/>
      <c r="P163" s="1">
        <f>SUM('16675'!$M$163:'16675'!$O$163)+'16675'!$AF$163</f>
        <v>0</v>
      </c>
      <c r="Q163" s="1">
        <f>SUM('16675'!$P$160:'16675'!$P$164)</f>
        <v>0</v>
      </c>
      <c r="R163" s="1">
        <v>31</v>
      </c>
      <c r="T163" s="7"/>
      <c r="U163" s="7"/>
      <c r="V163" s="7"/>
      <c r="AF163" s="1">
        <f>'16675'!$G$163*IF(E163&lt;&gt;"",'16675'!$F$163,0)</f>
        <v>0</v>
      </c>
    </row>
    <row r="164" spans="2:32" ht="12.75">
      <c r="B164" s="7"/>
      <c r="C164" s="1">
        <f>IF(B164&lt;&gt;"",VLOOKUP(B164,iscritti_16675!$A$2:$G$16,4,FALSE),"")</f>
        <v>0</v>
      </c>
      <c r="D164" s="1">
        <f>IF(B164&lt;&gt;"",VLOOKUP(B164,iscritti_16675!$A$2:$G$16,2,FALSE),"")</f>
        <v>0</v>
      </c>
      <c r="E164" s="1">
        <f>IF(B164&lt;&gt;"",VLOOKUP(B164,iscritti_16675!$A$2:$G$16,3,FALSE),"")</f>
        <v>0</v>
      </c>
      <c r="F164" s="1">
        <f>IF(E164&lt;&gt;"",VLOOKUP(E164,'16675'!$AG$3:'16675'!$AH$12,2,FALSE),"")</f>
        <v>0</v>
      </c>
      <c r="G164" s="1">
        <f>COUNTA('16675'!$H$164:'16675'!$K$164)</f>
        <v>0</v>
      </c>
      <c r="H164" s="8"/>
      <c r="I164" s="8"/>
      <c r="J164" s="8"/>
      <c r="K164" s="8"/>
      <c r="L164" s="9">
        <f>IF('16675'!$G$164&lt;&gt;0,'16675'!$M$164/'16675'!$G$164,"")</f>
        <v>0</v>
      </c>
      <c r="M164" s="1">
        <f>SUM('16675'!$H$164:'16675'!$K$164)</f>
        <v>0</v>
      </c>
      <c r="N164" s="7"/>
      <c r="O164" s="7"/>
      <c r="P164" s="1">
        <f>SUM('16675'!$M$164:'16675'!$O$164)+'16675'!$AF$164</f>
        <v>0</v>
      </c>
      <c r="Q164" s="1">
        <f>SUM('16675'!$P$160:'16675'!$P$164)</f>
        <v>0</v>
      </c>
      <c r="R164" s="1">
        <v>31</v>
      </c>
      <c r="T164" s="7"/>
      <c r="U164" s="7"/>
      <c r="V164" s="7"/>
      <c r="AF164" s="1">
        <f>'16675'!$G$164*IF(E164&lt;&gt;"",'16675'!$F$164,0)</f>
        <v>0</v>
      </c>
    </row>
    <row r="165" spans="1:32" ht="12.75">
      <c r="A165" s="1">
        <v>32</v>
      </c>
      <c r="B165" s="7"/>
      <c r="C165" s="1">
        <f>IF(B165&lt;&gt;"",VLOOKUP(B165,iscritti_16675!$A$2:$G$16,4,FALSE),"")</f>
        <v>0</v>
      </c>
      <c r="D165" s="1">
        <f>IF(B165&lt;&gt;"",VLOOKUP(B165,iscritti_16675!$A$2:$G$16,2,FALSE),"")</f>
        <v>0</v>
      </c>
      <c r="E165" s="1">
        <f>IF(B165&lt;&gt;"",VLOOKUP(B165,iscritti_16675!$A$2:$G$16,3,FALSE),"")</f>
        <v>0</v>
      </c>
      <c r="F165" s="1">
        <f>IF(E165&lt;&gt;"",VLOOKUP(E165,'16675'!$AG$3:'16675'!$AH$12,2,FALSE),"")</f>
        <v>0</v>
      </c>
      <c r="G165" s="1">
        <f>COUNTA('16675'!$H$165:'16675'!$K$165)</f>
        <v>0</v>
      </c>
      <c r="H165" s="8"/>
      <c r="I165" s="8"/>
      <c r="J165" s="8"/>
      <c r="K165" s="8"/>
      <c r="L165" s="9">
        <f>IF('16675'!$G$165&lt;&gt;0,'16675'!$M$165/'16675'!$G$165,"")</f>
        <v>0</v>
      </c>
      <c r="M165" s="1">
        <f>SUM('16675'!$H$165:'16675'!$K$165)</f>
        <v>0</v>
      </c>
      <c r="N165" s="7"/>
      <c r="O165" s="7"/>
      <c r="P165" s="1">
        <f>SUM('16675'!$M$165:'16675'!$O$165)+'16675'!$AF$165</f>
        <v>0</v>
      </c>
      <c r="Q165" s="1">
        <f>SUM('16675'!$P$165:'16675'!$P$169)</f>
        <v>0</v>
      </c>
      <c r="R165" s="1">
        <v>32</v>
      </c>
      <c r="S165" s="1">
        <f>SUM('16675'!$P$165:'16675'!$P$169)</f>
        <v>0</v>
      </c>
      <c r="T165" s="7"/>
      <c r="U165" s="7"/>
      <c r="V165" s="7"/>
      <c r="AF165" s="1">
        <f>'16675'!$G$165*IF(E165&lt;&gt;"",'16675'!$F$165,0)</f>
        <v>0</v>
      </c>
    </row>
    <row r="166" spans="2:32" ht="12.75">
      <c r="B166" s="7"/>
      <c r="C166" s="1">
        <f>IF(B166&lt;&gt;"",VLOOKUP(B166,iscritti_16675!$A$2:$G$16,4,FALSE),"")</f>
        <v>0</v>
      </c>
      <c r="D166" s="1">
        <f>IF(B166&lt;&gt;"",VLOOKUP(B166,iscritti_16675!$A$2:$G$16,2,FALSE),"")</f>
        <v>0</v>
      </c>
      <c r="E166" s="1">
        <f>IF(B166&lt;&gt;"",VLOOKUP(B166,iscritti_16675!$A$2:$G$16,3,FALSE),"")</f>
        <v>0</v>
      </c>
      <c r="F166" s="1">
        <f>IF(E166&lt;&gt;"",VLOOKUP(E166,'16675'!$AG$3:'16675'!$AH$12,2,FALSE),"")</f>
        <v>0</v>
      </c>
      <c r="G166" s="1">
        <f>COUNTA('16675'!$H$166:'16675'!$K$166)</f>
        <v>0</v>
      </c>
      <c r="H166" s="8"/>
      <c r="I166" s="8"/>
      <c r="J166" s="8"/>
      <c r="K166" s="8"/>
      <c r="L166" s="9">
        <f>IF('16675'!$G$166&lt;&gt;0,'16675'!$M$166/'16675'!$G$166,"")</f>
        <v>0</v>
      </c>
      <c r="M166" s="1">
        <f>SUM('16675'!$H$166:'16675'!$K$166)</f>
        <v>0</v>
      </c>
      <c r="N166" s="7"/>
      <c r="O166" s="7"/>
      <c r="P166" s="1">
        <f>SUM('16675'!$M$166:'16675'!$O$166)+'16675'!$AF$166</f>
        <v>0</v>
      </c>
      <c r="Q166" s="1">
        <f>SUM('16675'!$P$165:'16675'!$P$169)</f>
        <v>0</v>
      </c>
      <c r="R166" s="1">
        <v>32</v>
      </c>
      <c r="T166" s="7"/>
      <c r="U166" s="7"/>
      <c r="V166" s="7"/>
      <c r="AF166" s="1">
        <f>'16675'!$G$166*IF(E166&lt;&gt;"",'16675'!$F$166,0)</f>
        <v>0</v>
      </c>
    </row>
    <row r="167" spans="2:32" ht="12.75">
      <c r="B167" s="7"/>
      <c r="C167" s="1">
        <f>IF(B167&lt;&gt;"",VLOOKUP(B167,iscritti_16675!$A$2:$G$16,4,FALSE),"")</f>
        <v>0</v>
      </c>
      <c r="D167" s="1">
        <f>IF(B167&lt;&gt;"",VLOOKUP(B167,iscritti_16675!$A$2:$G$16,2,FALSE),"")</f>
        <v>0</v>
      </c>
      <c r="E167" s="1">
        <f>IF(B167&lt;&gt;"",VLOOKUP(B167,iscritti_16675!$A$2:$G$16,3,FALSE),"")</f>
        <v>0</v>
      </c>
      <c r="F167" s="1">
        <f>IF(E167&lt;&gt;"",VLOOKUP(E167,'16675'!$AG$3:'16675'!$AH$12,2,FALSE),"")</f>
        <v>0</v>
      </c>
      <c r="G167" s="1">
        <f>COUNTA('16675'!$H$167:'16675'!$K$167)</f>
        <v>0</v>
      </c>
      <c r="H167" s="8"/>
      <c r="I167" s="8"/>
      <c r="J167" s="8"/>
      <c r="K167" s="8"/>
      <c r="L167" s="9">
        <f>IF('16675'!$G$167&lt;&gt;0,'16675'!$M$167/'16675'!$G$167,"")</f>
        <v>0</v>
      </c>
      <c r="M167" s="1">
        <f>SUM('16675'!$H$167:'16675'!$K$167)</f>
        <v>0</v>
      </c>
      <c r="N167" s="7"/>
      <c r="O167" s="7"/>
      <c r="P167" s="1">
        <f>SUM('16675'!$M$167:'16675'!$O$167)+'16675'!$AF$167</f>
        <v>0</v>
      </c>
      <c r="Q167" s="1">
        <f>SUM('16675'!$P$165:'16675'!$P$169)</f>
        <v>0</v>
      </c>
      <c r="R167" s="1">
        <v>32</v>
      </c>
      <c r="T167" s="7"/>
      <c r="U167" s="7"/>
      <c r="V167" s="7"/>
      <c r="AF167" s="1">
        <f>'16675'!$G$167*IF(E167&lt;&gt;"",'16675'!$F$167,0)</f>
        <v>0</v>
      </c>
    </row>
    <row r="168" spans="2:32" ht="12.75">
      <c r="B168" s="7"/>
      <c r="C168" s="1">
        <f>IF(B168&lt;&gt;"",VLOOKUP(B168,iscritti_16675!$A$2:$G$16,4,FALSE),"")</f>
        <v>0</v>
      </c>
      <c r="D168" s="1">
        <f>IF(B168&lt;&gt;"",VLOOKUP(B168,iscritti_16675!$A$2:$G$16,2,FALSE),"")</f>
        <v>0</v>
      </c>
      <c r="E168" s="1">
        <f>IF(B168&lt;&gt;"",VLOOKUP(B168,iscritti_16675!$A$2:$G$16,3,FALSE),"")</f>
        <v>0</v>
      </c>
      <c r="F168" s="1">
        <f>IF(E168&lt;&gt;"",VLOOKUP(E168,'16675'!$AG$3:'16675'!$AH$12,2,FALSE),"")</f>
        <v>0</v>
      </c>
      <c r="G168" s="1">
        <f>COUNTA('16675'!$H$168:'16675'!$K$168)</f>
        <v>0</v>
      </c>
      <c r="H168" s="8"/>
      <c r="I168" s="8"/>
      <c r="J168" s="8"/>
      <c r="K168" s="8"/>
      <c r="L168" s="9">
        <f>IF('16675'!$G$168&lt;&gt;0,'16675'!$M$168/'16675'!$G$168,"")</f>
        <v>0</v>
      </c>
      <c r="M168" s="1">
        <f>SUM('16675'!$H$168:'16675'!$K$168)</f>
        <v>0</v>
      </c>
      <c r="N168" s="7"/>
      <c r="O168" s="7"/>
      <c r="P168" s="1">
        <f>SUM('16675'!$M$168:'16675'!$O$168)+'16675'!$AF$168</f>
        <v>0</v>
      </c>
      <c r="Q168" s="1">
        <f>SUM('16675'!$P$165:'16675'!$P$169)</f>
        <v>0</v>
      </c>
      <c r="R168" s="1">
        <v>32</v>
      </c>
      <c r="T168" s="7"/>
      <c r="U168" s="7"/>
      <c r="V168" s="7"/>
      <c r="AF168" s="1">
        <f>'16675'!$G$168*IF(E168&lt;&gt;"",'16675'!$F$168,0)</f>
        <v>0</v>
      </c>
    </row>
    <row r="169" spans="2:32" ht="12.75">
      <c r="B169" s="7"/>
      <c r="C169" s="1">
        <f>IF(B169&lt;&gt;"",VLOOKUP(B169,iscritti_16675!$A$2:$G$16,4,FALSE),"")</f>
        <v>0</v>
      </c>
      <c r="D169" s="1">
        <f>IF(B169&lt;&gt;"",VLOOKUP(B169,iscritti_16675!$A$2:$G$16,2,FALSE),"")</f>
        <v>0</v>
      </c>
      <c r="E169" s="1">
        <f>IF(B169&lt;&gt;"",VLOOKUP(B169,iscritti_16675!$A$2:$G$16,3,FALSE),"")</f>
        <v>0</v>
      </c>
      <c r="F169" s="1">
        <f>IF(E169&lt;&gt;"",VLOOKUP(E169,'16675'!$AG$3:'16675'!$AH$12,2,FALSE),"")</f>
        <v>0</v>
      </c>
      <c r="G169" s="1">
        <f>COUNTA('16675'!$H$169:'16675'!$K$169)</f>
        <v>0</v>
      </c>
      <c r="H169" s="8"/>
      <c r="I169" s="8"/>
      <c r="J169" s="8"/>
      <c r="K169" s="8"/>
      <c r="L169" s="9">
        <f>IF('16675'!$G$169&lt;&gt;0,'16675'!$M$169/'16675'!$G$169,"")</f>
        <v>0</v>
      </c>
      <c r="M169" s="1">
        <f>SUM('16675'!$H$169:'16675'!$K$169)</f>
        <v>0</v>
      </c>
      <c r="N169" s="7"/>
      <c r="O169" s="7"/>
      <c r="P169" s="1">
        <f>SUM('16675'!$M$169:'16675'!$O$169)+'16675'!$AF$169</f>
        <v>0</v>
      </c>
      <c r="Q169" s="1">
        <f>SUM('16675'!$P$165:'16675'!$P$169)</f>
        <v>0</v>
      </c>
      <c r="R169" s="1">
        <v>32</v>
      </c>
      <c r="T169" s="7"/>
      <c r="U169" s="7"/>
      <c r="V169" s="7"/>
      <c r="AF169" s="1">
        <f>'16675'!$G$169*IF(E169&lt;&gt;"",'16675'!$F$169,0)</f>
        <v>0</v>
      </c>
    </row>
    <row r="170" spans="1:32" ht="12.75">
      <c r="A170" s="1">
        <v>33</v>
      </c>
      <c r="B170" s="7"/>
      <c r="C170" s="1">
        <f>IF(B170&lt;&gt;"",VLOOKUP(B170,iscritti_16675!$A$2:$G$16,4,FALSE),"")</f>
        <v>0</v>
      </c>
      <c r="D170" s="1">
        <f>IF(B170&lt;&gt;"",VLOOKUP(B170,iscritti_16675!$A$2:$G$16,2,FALSE),"")</f>
        <v>0</v>
      </c>
      <c r="E170" s="1">
        <f>IF(B170&lt;&gt;"",VLOOKUP(B170,iscritti_16675!$A$2:$G$16,3,FALSE),"")</f>
        <v>0</v>
      </c>
      <c r="F170" s="1">
        <f>IF(E170&lt;&gt;"",VLOOKUP(E170,'16675'!$AG$3:'16675'!$AH$12,2,FALSE),"")</f>
        <v>0</v>
      </c>
      <c r="G170" s="1">
        <f>COUNTA('16675'!$H$170:'16675'!$K$170)</f>
        <v>0</v>
      </c>
      <c r="H170" s="8"/>
      <c r="I170" s="8"/>
      <c r="J170" s="8"/>
      <c r="K170" s="8"/>
      <c r="L170" s="9">
        <f>IF('16675'!$G$170&lt;&gt;0,'16675'!$M$170/'16675'!$G$170,"")</f>
        <v>0</v>
      </c>
      <c r="M170" s="1">
        <f>SUM('16675'!$H$170:'16675'!$K$170)</f>
        <v>0</v>
      </c>
      <c r="N170" s="7"/>
      <c r="O170" s="7"/>
      <c r="P170" s="1">
        <f>SUM('16675'!$M$170:'16675'!$O$170)+'16675'!$AF$170</f>
        <v>0</v>
      </c>
      <c r="Q170" s="1">
        <f>SUM('16675'!$P$170:'16675'!$P$174)</f>
        <v>0</v>
      </c>
      <c r="R170" s="1">
        <v>33</v>
      </c>
      <c r="S170" s="1">
        <f>SUM('16675'!$P$170:'16675'!$P$174)</f>
        <v>0</v>
      </c>
      <c r="T170" s="7"/>
      <c r="U170" s="7"/>
      <c r="V170" s="7"/>
      <c r="AF170" s="1">
        <f>'16675'!$G$170*IF(E170&lt;&gt;"",'16675'!$F$170,0)</f>
        <v>0</v>
      </c>
    </row>
    <row r="171" spans="2:32" ht="12.75">
      <c r="B171" s="7"/>
      <c r="C171" s="1">
        <f>IF(B171&lt;&gt;"",VLOOKUP(B171,iscritti_16675!$A$2:$G$16,4,FALSE),"")</f>
        <v>0</v>
      </c>
      <c r="D171" s="1">
        <f>IF(B171&lt;&gt;"",VLOOKUP(B171,iscritti_16675!$A$2:$G$16,2,FALSE),"")</f>
        <v>0</v>
      </c>
      <c r="E171" s="1">
        <f>IF(B171&lt;&gt;"",VLOOKUP(B171,iscritti_16675!$A$2:$G$16,3,FALSE),"")</f>
        <v>0</v>
      </c>
      <c r="F171" s="1">
        <f>IF(E171&lt;&gt;"",VLOOKUP(E171,'16675'!$AG$3:'16675'!$AH$12,2,FALSE),"")</f>
        <v>0</v>
      </c>
      <c r="G171" s="1">
        <f>COUNTA('16675'!$H$171:'16675'!$K$171)</f>
        <v>0</v>
      </c>
      <c r="H171" s="8"/>
      <c r="I171" s="8"/>
      <c r="J171" s="8"/>
      <c r="K171" s="8"/>
      <c r="L171" s="9">
        <f>IF('16675'!$G$171&lt;&gt;0,'16675'!$M$171/'16675'!$G$171,"")</f>
        <v>0</v>
      </c>
      <c r="M171" s="1">
        <f>SUM('16675'!$H$171:'16675'!$K$171)</f>
        <v>0</v>
      </c>
      <c r="N171" s="7"/>
      <c r="O171" s="7"/>
      <c r="P171" s="1">
        <f>SUM('16675'!$M$171:'16675'!$O$171)+'16675'!$AF$171</f>
        <v>0</v>
      </c>
      <c r="Q171" s="1">
        <f>SUM('16675'!$P$170:'16675'!$P$174)</f>
        <v>0</v>
      </c>
      <c r="R171" s="1">
        <v>33</v>
      </c>
      <c r="T171" s="7"/>
      <c r="U171" s="7"/>
      <c r="V171" s="7"/>
      <c r="AF171" s="1">
        <f>'16675'!$G$171*IF(E171&lt;&gt;"",'16675'!$F$171,0)</f>
        <v>0</v>
      </c>
    </row>
    <row r="172" spans="2:32" ht="12.75">
      <c r="B172" s="7"/>
      <c r="C172" s="1">
        <f>IF(B172&lt;&gt;"",VLOOKUP(B172,iscritti_16675!$A$2:$G$16,4,FALSE),"")</f>
        <v>0</v>
      </c>
      <c r="D172" s="1">
        <f>IF(B172&lt;&gt;"",VLOOKUP(B172,iscritti_16675!$A$2:$G$16,2,FALSE),"")</f>
        <v>0</v>
      </c>
      <c r="E172" s="1">
        <f>IF(B172&lt;&gt;"",VLOOKUP(B172,iscritti_16675!$A$2:$G$16,3,FALSE),"")</f>
        <v>0</v>
      </c>
      <c r="F172" s="1">
        <f>IF(E172&lt;&gt;"",VLOOKUP(E172,'16675'!$AG$3:'16675'!$AH$12,2,FALSE),"")</f>
        <v>0</v>
      </c>
      <c r="G172" s="1">
        <f>COUNTA('16675'!$H$172:'16675'!$K$172)</f>
        <v>0</v>
      </c>
      <c r="H172" s="8"/>
      <c r="I172" s="8"/>
      <c r="J172" s="8"/>
      <c r="K172" s="8"/>
      <c r="L172" s="9">
        <f>IF('16675'!$G$172&lt;&gt;0,'16675'!$M$172/'16675'!$G$172,"")</f>
        <v>0</v>
      </c>
      <c r="M172" s="1">
        <f>SUM('16675'!$H$172:'16675'!$K$172)</f>
        <v>0</v>
      </c>
      <c r="N172" s="7"/>
      <c r="O172" s="7"/>
      <c r="P172" s="1">
        <f>SUM('16675'!$M$172:'16675'!$O$172)+'16675'!$AF$172</f>
        <v>0</v>
      </c>
      <c r="Q172" s="1">
        <f>SUM('16675'!$P$170:'16675'!$P$174)</f>
        <v>0</v>
      </c>
      <c r="R172" s="1">
        <v>33</v>
      </c>
      <c r="T172" s="7"/>
      <c r="U172" s="7"/>
      <c r="V172" s="7"/>
      <c r="AF172" s="1">
        <f>'16675'!$G$172*IF(E172&lt;&gt;"",'16675'!$F$172,0)</f>
        <v>0</v>
      </c>
    </row>
    <row r="173" spans="2:32" ht="12.75">
      <c r="B173" s="7"/>
      <c r="C173" s="1">
        <f>IF(B173&lt;&gt;"",VLOOKUP(B173,iscritti_16675!$A$2:$G$16,4,FALSE),"")</f>
        <v>0</v>
      </c>
      <c r="D173" s="1">
        <f>IF(B173&lt;&gt;"",VLOOKUP(B173,iscritti_16675!$A$2:$G$16,2,FALSE),"")</f>
        <v>0</v>
      </c>
      <c r="E173" s="1">
        <f>IF(B173&lt;&gt;"",VLOOKUP(B173,iscritti_16675!$A$2:$G$16,3,FALSE),"")</f>
        <v>0</v>
      </c>
      <c r="F173" s="1">
        <f>IF(E173&lt;&gt;"",VLOOKUP(E173,'16675'!$AG$3:'16675'!$AH$12,2,FALSE),"")</f>
        <v>0</v>
      </c>
      <c r="G173" s="1">
        <f>COUNTA('16675'!$H$173:'16675'!$K$173)</f>
        <v>0</v>
      </c>
      <c r="H173" s="8"/>
      <c r="I173" s="8"/>
      <c r="J173" s="8"/>
      <c r="K173" s="8"/>
      <c r="L173" s="9">
        <f>IF('16675'!$G$173&lt;&gt;0,'16675'!$M$173/'16675'!$G$173,"")</f>
        <v>0</v>
      </c>
      <c r="M173" s="1">
        <f>SUM('16675'!$H$173:'16675'!$K$173)</f>
        <v>0</v>
      </c>
      <c r="N173" s="7"/>
      <c r="O173" s="7"/>
      <c r="P173" s="1">
        <f>SUM('16675'!$M$173:'16675'!$O$173)+'16675'!$AF$173</f>
        <v>0</v>
      </c>
      <c r="Q173" s="1">
        <f>SUM('16675'!$P$170:'16675'!$P$174)</f>
        <v>0</v>
      </c>
      <c r="R173" s="1">
        <v>33</v>
      </c>
      <c r="T173" s="7"/>
      <c r="U173" s="7"/>
      <c r="V173" s="7"/>
      <c r="AF173" s="1">
        <f>'16675'!$G$173*IF(E173&lt;&gt;"",'16675'!$F$173,0)</f>
        <v>0</v>
      </c>
    </row>
    <row r="174" spans="2:32" ht="12.75">
      <c r="B174" s="7"/>
      <c r="C174" s="1">
        <f>IF(B174&lt;&gt;"",VLOOKUP(B174,iscritti_16675!$A$2:$G$16,4,FALSE),"")</f>
        <v>0</v>
      </c>
      <c r="D174" s="1">
        <f>IF(B174&lt;&gt;"",VLOOKUP(B174,iscritti_16675!$A$2:$G$16,2,FALSE),"")</f>
        <v>0</v>
      </c>
      <c r="E174" s="1">
        <f>IF(B174&lt;&gt;"",VLOOKUP(B174,iscritti_16675!$A$2:$G$16,3,FALSE),"")</f>
        <v>0</v>
      </c>
      <c r="F174" s="1">
        <f>IF(E174&lt;&gt;"",VLOOKUP(E174,'16675'!$AG$3:'16675'!$AH$12,2,FALSE),"")</f>
        <v>0</v>
      </c>
      <c r="G174" s="1">
        <f>COUNTA('16675'!$H$174:'16675'!$K$174)</f>
        <v>0</v>
      </c>
      <c r="H174" s="8"/>
      <c r="I174" s="8"/>
      <c r="J174" s="8"/>
      <c r="K174" s="8"/>
      <c r="L174" s="9">
        <f>IF('16675'!$G$174&lt;&gt;0,'16675'!$M$174/'16675'!$G$174,"")</f>
        <v>0</v>
      </c>
      <c r="M174" s="1">
        <f>SUM('16675'!$H$174:'16675'!$K$174)</f>
        <v>0</v>
      </c>
      <c r="N174" s="7"/>
      <c r="O174" s="7"/>
      <c r="P174" s="1">
        <f>SUM('16675'!$M$174:'16675'!$O$174)+'16675'!$AF$174</f>
        <v>0</v>
      </c>
      <c r="Q174" s="1">
        <f>SUM('16675'!$P$170:'16675'!$P$174)</f>
        <v>0</v>
      </c>
      <c r="R174" s="1">
        <v>33</v>
      </c>
      <c r="T174" s="7"/>
      <c r="U174" s="7"/>
      <c r="V174" s="7"/>
      <c r="AF174" s="1">
        <f>'16675'!$G$174*IF(E174&lt;&gt;"",'16675'!$F$174,0)</f>
        <v>0</v>
      </c>
    </row>
    <row r="175" spans="1:32" ht="12.75">
      <c r="A175" s="1">
        <v>34</v>
      </c>
      <c r="B175" s="7"/>
      <c r="C175" s="1">
        <f>IF(B175&lt;&gt;"",VLOOKUP(B175,iscritti_16675!$A$2:$G$16,4,FALSE),"")</f>
        <v>0</v>
      </c>
      <c r="D175" s="1">
        <f>IF(B175&lt;&gt;"",VLOOKUP(B175,iscritti_16675!$A$2:$G$16,2,FALSE),"")</f>
        <v>0</v>
      </c>
      <c r="E175" s="1">
        <f>IF(B175&lt;&gt;"",VLOOKUP(B175,iscritti_16675!$A$2:$G$16,3,FALSE),"")</f>
        <v>0</v>
      </c>
      <c r="F175" s="1">
        <f>IF(E175&lt;&gt;"",VLOOKUP(E175,'16675'!$AG$3:'16675'!$AH$12,2,FALSE),"")</f>
        <v>0</v>
      </c>
      <c r="G175" s="1">
        <f>COUNTA('16675'!$H$175:'16675'!$K$175)</f>
        <v>0</v>
      </c>
      <c r="H175" s="8"/>
      <c r="I175" s="8"/>
      <c r="J175" s="8"/>
      <c r="K175" s="8"/>
      <c r="L175" s="9">
        <f>IF('16675'!$G$175&lt;&gt;0,'16675'!$M$175/'16675'!$G$175,"")</f>
        <v>0</v>
      </c>
      <c r="M175" s="1">
        <f>SUM('16675'!$H$175:'16675'!$K$175)</f>
        <v>0</v>
      </c>
      <c r="N175" s="7"/>
      <c r="O175" s="7"/>
      <c r="P175" s="1">
        <f>SUM('16675'!$M$175:'16675'!$O$175)+'16675'!$AF$175</f>
        <v>0</v>
      </c>
      <c r="Q175" s="1">
        <f>SUM('16675'!$P$175:'16675'!$P$179)</f>
        <v>0</v>
      </c>
      <c r="R175" s="1">
        <v>34</v>
      </c>
      <c r="S175" s="1">
        <f>SUM('16675'!$P$175:'16675'!$P$179)</f>
        <v>0</v>
      </c>
      <c r="T175" s="7"/>
      <c r="U175" s="7"/>
      <c r="V175" s="7"/>
      <c r="AF175" s="1">
        <f>'16675'!$G$175*IF(E175&lt;&gt;"",'16675'!$F$175,0)</f>
        <v>0</v>
      </c>
    </row>
    <row r="176" spans="2:32" ht="12.75">
      <c r="B176" s="7"/>
      <c r="C176" s="1">
        <f>IF(B176&lt;&gt;"",VLOOKUP(B176,iscritti_16675!$A$2:$G$16,4,FALSE),"")</f>
        <v>0</v>
      </c>
      <c r="D176" s="1">
        <f>IF(B176&lt;&gt;"",VLOOKUP(B176,iscritti_16675!$A$2:$G$16,2,FALSE),"")</f>
        <v>0</v>
      </c>
      <c r="E176" s="1">
        <f>IF(B176&lt;&gt;"",VLOOKUP(B176,iscritti_16675!$A$2:$G$16,3,FALSE),"")</f>
        <v>0</v>
      </c>
      <c r="F176" s="1">
        <f>IF(E176&lt;&gt;"",VLOOKUP(E176,'16675'!$AG$3:'16675'!$AH$12,2,FALSE),"")</f>
        <v>0</v>
      </c>
      <c r="G176" s="1">
        <f>COUNTA('16675'!$H$176:'16675'!$K$176)</f>
        <v>0</v>
      </c>
      <c r="H176" s="8"/>
      <c r="I176" s="8"/>
      <c r="J176" s="8"/>
      <c r="K176" s="8"/>
      <c r="L176" s="9">
        <f>IF('16675'!$G$176&lt;&gt;0,'16675'!$M$176/'16675'!$G$176,"")</f>
        <v>0</v>
      </c>
      <c r="M176" s="1">
        <f>SUM('16675'!$H$176:'16675'!$K$176)</f>
        <v>0</v>
      </c>
      <c r="N176" s="7"/>
      <c r="O176" s="7"/>
      <c r="P176" s="1">
        <f>SUM('16675'!$M$176:'16675'!$O$176)+'16675'!$AF$176</f>
        <v>0</v>
      </c>
      <c r="Q176" s="1">
        <f>SUM('16675'!$P$175:'16675'!$P$179)</f>
        <v>0</v>
      </c>
      <c r="R176" s="1">
        <v>34</v>
      </c>
      <c r="T176" s="7"/>
      <c r="U176" s="7"/>
      <c r="V176" s="7"/>
      <c r="AF176" s="1">
        <f>'16675'!$G$176*IF(E176&lt;&gt;"",'16675'!$F$176,0)</f>
        <v>0</v>
      </c>
    </row>
    <row r="177" spans="2:32" ht="12.75">
      <c r="B177" s="7"/>
      <c r="C177" s="1">
        <f>IF(B177&lt;&gt;"",VLOOKUP(B177,iscritti_16675!$A$2:$G$16,4,FALSE),"")</f>
        <v>0</v>
      </c>
      <c r="D177" s="1">
        <f>IF(B177&lt;&gt;"",VLOOKUP(B177,iscritti_16675!$A$2:$G$16,2,FALSE),"")</f>
        <v>0</v>
      </c>
      <c r="E177" s="1">
        <f>IF(B177&lt;&gt;"",VLOOKUP(B177,iscritti_16675!$A$2:$G$16,3,FALSE),"")</f>
        <v>0</v>
      </c>
      <c r="F177" s="1">
        <f>IF(E177&lt;&gt;"",VLOOKUP(E177,'16675'!$AG$3:'16675'!$AH$12,2,FALSE),"")</f>
        <v>0</v>
      </c>
      <c r="G177" s="1">
        <f>COUNTA('16675'!$H$177:'16675'!$K$177)</f>
        <v>0</v>
      </c>
      <c r="H177" s="8"/>
      <c r="I177" s="8"/>
      <c r="J177" s="8"/>
      <c r="K177" s="8"/>
      <c r="L177" s="9">
        <f>IF('16675'!$G$177&lt;&gt;0,'16675'!$M$177/'16675'!$G$177,"")</f>
        <v>0</v>
      </c>
      <c r="M177" s="1">
        <f>SUM('16675'!$H$177:'16675'!$K$177)</f>
        <v>0</v>
      </c>
      <c r="N177" s="7"/>
      <c r="O177" s="7"/>
      <c r="P177" s="1">
        <f>SUM('16675'!$M$177:'16675'!$O$177)+'16675'!$AF$177</f>
        <v>0</v>
      </c>
      <c r="Q177" s="1">
        <f>SUM('16675'!$P$175:'16675'!$P$179)</f>
        <v>0</v>
      </c>
      <c r="R177" s="1">
        <v>34</v>
      </c>
      <c r="T177" s="7"/>
      <c r="U177" s="7"/>
      <c r="V177" s="7"/>
      <c r="AF177" s="1">
        <f>'16675'!$G$177*IF(E177&lt;&gt;"",'16675'!$F$177,0)</f>
        <v>0</v>
      </c>
    </row>
    <row r="178" spans="2:32" ht="12.75">
      <c r="B178" s="7"/>
      <c r="C178" s="1">
        <f>IF(B178&lt;&gt;"",VLOOKUP(B178,iscritti_16675!$A$2:$G$16,4,FALSE),"")</f>
        <v>0</v>
      </c>
      <c r="D178" s="1">
        <f>IF(B178&lt;&gt;"",VLOOKUP(B178,iscritti_16675!$A$2:$G$16,2,FALSE),"")</f>
        <v>0</v>
      </c>
      <c r="E178" s="1">
        <f>IF(B178&lt;&gt;"",VLOOKUP(B178,iscritti_16675!$A$2:$G$16,3,FALSE),"")</f>
        <v>0</v>
      </c>
      <c r="F178" s="1">
        <f>IF(E178&lt;&gt;"",VLOOKUP(E178,'16675'!$AG$3:'16675'!$AH$12,2,FALSE),"")</f>
        <v>0</v>
      </c>
      <c r="G178" s="1">
        <f>COUNTA('16675'!$H$178:'16675'!$K$178)</f>
        <v>0</v>
      </c>
      <c r="H178" s="8"/>
      <c r="I178" s="8"/>
      <c r="J178" s="8"/>
      <c r="K178" s="8"/>
      <c r="L178" s="9">
        <f>IF('16675'!$G$178&lt;&gt;0,'16675'!$M$178/'16675'!$G$178,"")</f>
        <v>0</v>
      </c>
      <c r="M178" s="1">
        <f>SUM('16675'!$H$178:'16675'!$K$178)</f>
        <v>0</v>
      </c>
      <c r="N178" s="7"/>
      <c r="O178" s="7"/>
      <c r="P178" s="1">
        <f>SUM('16675'!$M$178:'16675'!$O$178)+'16675'!$AF$178</f>
        <v>0</v>
      </c>
      <c r="Q178" s="1">
        <f>SUM('16675'!$P$175:'16675'!$P$179)</f>
        <v>0</v>
      </c>
      <c r="R178" s="1">
        <v>34</v>
      </c>
      <c r="T178" s="7"/>
      <c r="U178" s="7"/>
      <c r="V178" s="7"/>
      <c r="AF178" s="1">
        <f>'16675'!$G$178*IF(E178&lt;&gt;"",'16675'!$F$178,0)</f>
        <v>0</v>
      </c>
    </row>
    <row r="179" spans="2:32" ht="12.75">
      <c r="B179" s="7"/>
      <c r="C179" s="1">
        <f>IF(B179&lt;&gt;"",VLOOKUP(B179,iscritti_16675!$A$2:$G$16,4,FALSE),"")</f>
        <v>0</v>
      </c>
      <c r="D179" s="1">
        <f>IF(B179&lt;&gt;"",VLOOKUP(B179,iscritti_16675!$A$2:$G$16,2,FALSE),"")</f>
        <v>0</v>
      </c>
      <c r="E179" s="1">
        <f>IF(B179&lt;&gt;"",VLOOKUP(B179,iscritti_16675!$A$2:$G$16,3,FALSE),"")</f>
        <v>0</v>
      </c>
      <c r="F179" s="1">
        <f>IF(E179&lt;&gt;"",VLOOKUP(E179,'16675'!$AG$3:'16675'!$AH$12,2,FALSE),"")</f>
        <v>0</v>
      </c>
      <c r="G179" s="1">
        <f>COUNTA('16675'!$H$179:'16675'!$K$179)</f>
        <v>0</v>
      </c>
      <c r="H179" s="8"/>
      <c r="I179" s="8"/>
      <c r="J179" s="8"/>
      <c r="K179" s="8"/>
      <c r="L179" s="9">
        <f>IF('16675'!$G$179&lt;&gt;0,'16675'!$M$179/'16675'!$G$179,"")</f>
        <v>0</v>
      </c>
      <c r="M179" s="1">
        <f>SUM('16675'!$H$179:'16675'!$K$179)</f>
        <v>0</v>
      </c>
      <c r="N179" s="7"/>
      <c r="O179" s="7"/>
      <c r="P179" s="1">
        <f>SUM('16675'!$M$179:'16675'!$O$179)+'16675'!$AF$179</f>
        <v>0</v>
      </c>
      <c r="Q179" s="1">
        <f>SUM('16675'!$P$175:'16675'!$P$179)</f>
        <v>0</v>
      </c>
      <c r="R179" s="1">
        <v>34</v>
      </c>
      <c r="T179" s="7"/>
      <c r="U179" s="7"/>
      <c r="V179" s="7"/>
      <c r="AF179" s="1">
        <f>'16675'!$G$179*IF(E179&lt;&gt;"",'16675'!$F$179,0)</f>
        <v>0</v>
      </c>
    </row>
    <row r="180" spans="1:32" ht="12.75">
      <c r="A180" s="1">
        <v>35</v>
      </c>
      <c r="B180" s="7"/>
      <c r="C180" s="1">
        <f>IF(B180&lt;&gt;"",VLOOKUP(B180,iscritti_16675!$A$2:$G$16,4,FALSE),"")</f>
        <v>0</v>
      </c>
      <c r="D180" s="1">
        <f>IF(B180&lt;&gt;"",VLOOKUP(B180,iscritti_16675!$A$2:$G$16,2,FALSE),"")</f>
        <v>0</v>
      </c>
      <c r="E180" s="1">
        <f>IF(B180&lt;&gt;"",VLOOKUP(B180,iscritti_16675!$A$2:$G$16,3,FALSE),"")</f>
        <v>0</v>
      </c>
      <c r="F180" s="1">
        <f>IF(E180&lt;&gt;"",VLOOKUP(E180,'16675'!$AG$3:'16675'!$AH$12,2,FALSE),"")</f>
        <v>0</v>
      </c>
      <c r="G180" s="1">
        <f>COUNTA('16675'!$H$180:'16675'!$K$180)</f>
        <v>0</v>
      </c>
      <c r="H180" s="8"/>
      <c r="I180" s="8"/>
      <c r="J180" s="8"/>
      <c r="K180" s="8"/>
      <c r="L180" s="9">
        <f>IF('16675'!$G$180&lt;&gt;0,'16675'!$M$180/'16675'!$G$180,"")</f>
        <v>0</v>
      </c>
      <c r="M180" s="1">
        <f>SUM('16675'!$H$180:'16675'!$K$180)</f>
        <v>0</v>
      </c>
      <c r="N180" s="7"/>
      <c r="O180" s="7"/>
      <c r="P180" s="1">
        <f>SUM('16675'!$M$180:'16675'!$O$180)+'16675'!$AF$180</f>
        <v>0</v>
      </c>
      <c r="Q180" s="1">
        <f>SUM('16675'!$P$180:'16675'!$P$184)</f>
        <v>0</v>
      </c>
      <c r="R180" s="1">
        <v>35</v>
      </c>
      <c r="S180" s="1">
        <f>SUM('16675'!$P$180:'16675'!$P$184)</f>
        <v>0</v>
      </c>
      <c r="T180" s="7"/>
      <c r="U180" s="7"/>
      <c r="V180" s="7"/>
      <c r="AF180" s="1">
        <f>'16675'!$G$180*IF(E180&lt;&gt;"",'16675'!$F$180,0)</f>
        <v>0</v>
      </c>
    </row>
    <row r="181" spans="2:32" ht="12.75">
      <c r="B181" s="7"/>
      <c r="C181" s="1">
        <f>IF(B181&lt;&gt;"",VLOOKUP(B181,iscritti_16675!$A$2:$G$16,4,FALSE),"")</f>
        <v>0</v>
      </c>
      <c r="D181" s="1">
        <f>IF(B181&lt;&gt;"",VLOOKUP(B181,iscritti_16675!$A$2:$G$16,2,FALSE),"")</f>
        <v>0</v>
      </c>
      <c r="E181" s="1">
        <f>IF(B181&lt;&gt;"",VLOOKUP(B181,iscritti_16675!$A$2:$G$16,3,FALSE),"")</f>
        <v>0</v>
      </c>
      <c r="F181" s="1">
        <f>IF(E181&lt;&gt;"",VLOOKUP(E181,'16675'!$AG$3:'16675'!$AH$12,2,FALSE),"")</f>
        <v>0</v>
      </c>
      <c r="G181" s="1">
        <f>COUNTA('16675'!$H$181:'16675'!$K$181)</f>
        <v>0</v>
      </c>
      <c r="H181" s="8"/>
      <c r="I181" s="8"/>
      <c r="J181" s="8"/>
      <c r="K181" s="8"/>
      <c r="L181" s="9">
        <f>IF('16675'!$G$181&lt;&gt;0,'16675'!$M$181/'16675'!$G$181,"")</f>
        <v>0</v>
      </c>
      <c r="M181" s="1">
        <f>SUM('16675'!$H$181:'16675'!$K$181)</f>
        <v>0</v>
      </c>
      <c r="N181" s="7"/>
      <c r="O181" s="7"/>
      <c r="P181" s="1">
        <f>SUM('16675'!$M$181:'16675'!$O$181)+'16675'!$AF$181</f>
        <v>0</v>
      </c>
      <c r="Q181" s="1">
        <f>SUM('16675'!$P$180:'16675'!$P$184)</f>
        <v>0</v>
      </c>
      <c r="R181" s="1">
        <v>35</v>
      </c>
      <c r="T181" s="7"/>
      <c r="U181" s="7"/>
      <c r="V181" s="7"/>
      <c r="AF181" s="1">
        <f>'16675'!$G$181*IF(E181&lt;&gt;"",'16675'!$F$181,0)</f>
        <v>0</v>
      </c>
    </row>
    <row r="182" spans="2:32" ht="12.75">
      <c r="B182" s="7"/>
      <c r="C182" s="1">
        <f>IF(B182&lt;&gt;"",VLOOKUP(B182,iscritti_16675!$A$2:$G$16,4,FALSE),"")</f>
        <v>0</v>
      </c>
      <c r="D182" s="1">
        <f>IF(B182&lt;&gt;"",VLOOKUP(B182,iscritti_16675!$A$2:$G$16,2,FALSE),"")</f>
        <v>0</v>
      </c>
      <c r="E182" s="1">
        <f>IF(B182&lt;&gt;"",VLOOKUP(B182,iscritti_16675!$A$2:$G$16,3,FALSE),"")</f>
        <v>0</v>
      </c>
      <c r="F182" s="1">
        <f>IF(E182&lt;&gt;"",VLOOKUP(E182,'16675'!$AG$3:'16675'!$AH$12,2,FALSE),"")</f>
        <v>0</v>
      </c>
      <c r="G182" s="1">
        <f>COUNTA('16675'!$H$182:'16675'!$K$182)</f>
        <v>0</v>
      </c>
      <c r="H182" s="8"/>
      <c r="I182" s="8"/>
      <c r="J182" s="8"/>
      <c r="K182" s="8"/>
      <c r="L182" s="9">
        <f>IF('16675'!$G$182&lt;&gt;0,'16675'!$M$182/'16675'!$G$182,"")</f>
        <v>0</v>
      </c>
      <c r="M182" s="1">
        <f>SUM('16675'!$H$182:'16675'!$K$182)</f>
        <v>0</v>
      </c>
      <c r="N182" s="7"/>
      <c r="O182" s="7"/>
      <c r="P182" s="1">
        <f>SUM('16675'!$M$182:'16675'!$O$182)+'16675'!$AF$182</f>
        <v>0</v>
      </c>
      <c r="Q182" s="1">
        <f>SUM('16675'!$P$180:'16675'!$P$184)</f>
        <v>0</v>
      </c>
      <c r="R182" s="1">
        <v>35</v>
      </c>
      <c r="T182" s="7"/>
      <c r="U182" s="7"/>
      <c r="V182" s="7"/>
      <c r="AF182" s="1">
        <f>'16675'!$G$182*IF(E182&lt;&gt;"",'16675'!$F$182,0)</f>
        <v>0</v>
      </c>
    </row>
    <row r="183" spans="2:32" ht="12.75">
      <c r="B183" s="7"/>
      <c r="C183" s="1">
        <f>IF(B183&lt;&gt;"",VLOOKUP(B183,iscritti_16675!$A$2:$G$16,4,FALSE),"")</f>
        <v>0</v>
      </c>
      <c r="D183" s="1">
        <f>IF(B183&lt;&gt;"",VLOOKUP(B183,iscritti_16675!$A$2:$G$16,2,FALSE),"")</f>
        <v>0</v>
      </c>
      <c r="E183" s="1">
        <f>IF(B183&lt;&gt;"",VLOOKUP(B183,iscritti_16675!$A$2:$G$16,3,FALSE),"")</f>
        <v>0</v>
      </c>
      <c r="F183" s="1">
        <f>IF(E183&lt;&gt;"",VLOOKUP(E183,'16675'!$AG$3:'16675'!$AH$12,2,FALSE),"")</f>
        <v>0</v>
      </c>
      <c r="G183" s="1">
        <f>COUNTA('16675'!$H$183:'16675'!$K$183)</f>
        <v>0</v>
      </c>
      <c r="H183" s="8"/>
      <c r="I183" s="8"/>
      <c r="J183" s="8"/>
      <c r="K183" s="8"/>
      <c r="L183" s="9">
        <f>IF('16675'!$G$183&lt;&gt;0,'16675'!$M$183/'16675'!$G$183,"")</f>
        <v>0</v>
      </c>
      <c r="M183" s="1">
        <f>SUM('16675'!$H$183:'16675'!$K$183)</f>
        <v>0</v>
      </c>
      <c r="N183" s="7"/>
      <c r="O183" s="7"/>
      <c r="P183" s="1">
        <f>SUM('16675'!$M$183:'16675'!$O$183)+'16675'!$AF$183</f>
        <v>0</v>
      </c>
      <c r="Q183" s="1">
        <f>SUM('16675'!$P$180:'16675'!$P$184)</f>
        <v>0</v>
      </c>
      <c r="R183" s="1">
        <v>35</v>
      </c>
      <c r="T183" s="7"/>
      <c r="U183" s="7"/>
      <c r="V183" s="7"/>
      <c r="AF183" s="1">
        <f>'16675'!$G$183*IF(E183&lt;&gt;"",'16675'!$F$183,0)</f>
        <v>0</v>
      </c>
    </row>
    <row r="184" spans="2:32" ht="12.75">
      <c r="B184" s="7"/>
      <c r="C184" s="1">
        <f>IF(B184&lt;&gt;"",VLOOKUP(B184,iscritti_16675!$A$2:$G$16,4,FALSE),"")</f>
        <v>0</v>
      </c>
      <c r="D184" s="1">
        <f>IF(B184&lt;&gt;"",VLOOKUP(B184,iscritti_16675!$A$2:$G$16,2,FALSE),"")</f>
        <v>0</v>
      </c>
      <c r="E184" s="1">
        <f>IF(B184&lt;&gt;"",VLOOKUP(B184,iscritti_16675!$A$2:$G$16,3,FALSE),"")</f>
        <v>0</v>
      </c>
      <c r="F184" s="1">
        <f>IF(E184&lt;&gt;"",VLOOKUP(E184,'16675'!$AG$3:'16675'!$AH$12,2,FALSE),"")</f>
        <v>0</v>
      </c>
      <c r="G184" s="1">
        <f>COUNTA('16675'!$H$184:'16675'!$K$184)</f>
        <v>0</v>
      </c>
      <c r="H184" s="8"/>
      <c r="I184" s="8"/>
      <c r="J184" s="8"/>
      <c r="K184" s="8"/>
      <c r="L184" s="9">
        <f>IF('16675'!$G$184&lt;&gt;0,'16675'!$M$184/'16675'!$G$184,"")</f>
        <v>0</v>
      </c>
      <c r="M184" s="1">
        <f>SUM('16675'!$H$184:'16675'!$K$184)</f>
        <v>0</v>
      </c>
      <c r="N184" s="7"/>
      <c r="O184" s="7"/>
      <c r="P184" s="1">
        <f>SUM('16675'!$M$184:'16675'!$O$184)+'16675'!$AF$184</f>
        <v>0</v>
      </c>
      <c r="Q184" s="1">
        <f>SUM('16675'!$P$180:'16675'!$P$184)</f>
        <v>0</v>
      </c>
      <c r="R184" s="1">
        <v>35</v>
      </c>
      <c r="T184" s="7"/>
      <c r="U184" s="7"/>
      <c r="V184" s="7"/>
      <c r="AF184" s="1">
        <f>'16675'!$G$184*IF(E184&lt;&gt;"",'16675'!$F$184,0)</f>
        <v>0</v>
      </c>
    </row>
    <row r="185" spans="1:32" ht="12.75">
      <c r="A185" s="1">
        <v>36</v>
      </c>
      <c r="B185" s="7"/>
      <c r="C185" s="1">
        <f>IF(B185&lt;&gt;"",VLOOKUP(B185,iscritti_16675!$A$2:$G$16,4,FALSE),"")</f>
        <v>0</v>
      </c>
      <c r="D185" s="1">
        <f>IF(B185&lt;&gt;"",VLOOKUP(B185,iscritti_16675!$A$2:$G$16,2,FALSE),"")</f>
        <v>0</v>
      </c>
      <c r="E185" s="1">
        <f>IF(B185&lt;&gt;"",VLOOKUP(B185,iscritti_16675!$A$2:$G$16,3,FALSE),"")</f>
        <v>0</v>
      </c>
      <c r="F185" s="1">
        <f>IF(E185&lt;&gt;"",VLOOKUP(E185,'16675'!$AG$3:'16675'!$AH$12,2,FALSE),"")</f>
        <v>0</v>
      </c>
      <c r="G185" s="1">
        <f>COUNTA('16675'!$H$185:'16675'!$K$185)</f>
        <v>0</v>
      </c>
      <c r="H185" s="8"/>
      <c r="I185" s="8"/>
      <c r="J185" s="8"/>
      <c r="K185" s="8"/>
      <c r="L185" s="9">
        <f>IF('16675'!$G$185&lt;&gt;0,'16675'!$M$185/'16675'!$G$185,"")</f>
        <v>0</v>
      </c>
      <c r="M185" s="1">
        <f>SUM('16675'!$H$185:'16675'!$K$185)</f>
        <v>0</v>
      </c>
      <c r="N185" s="7"/>
      <c r="O185" s="7"/>
      <c r="P185" s="1">
        <f>SUM('16675'!$M$185:'16675'!$O$185)+'16675'!$AF$185</f>
        <v>0</v>
      </c>
      <c r="Q185" s="1">
        <f>SUM('16675'!$P$185:'16675'!$P$189)</f>
        <v>0</v>
      </c>
      <c r="R185" s="1">
        <v>36</v>
      </c>
      <c r="S185" s="1">
        <f>SUM('16675'!$P$185:'16675'!$P$189)</f>
        <v>0</v>
      </c>
      <c r="T185" s="7"/>
      <c r="U185" s="7"/>
      <c r="V185" s="7"/>
      <c r="AF185" s="1">
        <f>'16675'!$G$185*IF(E185&lt;&gt;"",'16675'!$F$185,0)</f>
        <v>0</v>
      </c>
    </row>
    <row r="186" spans="2:32" ht="12.75">
      <c r="B186" s="7"/>
      <c r="C186" s="1">
        <f>IF(B186&lt;&gt;"",VLOOKUP(B186,iscritti_16675!$A$2:$G$16,4,FALSE),"")</f>
        <v>0</v>
      </c>
      <c r="D186" s="1">
        <f>IF(B186&lt;&gt;"",VLOOKUP(B186,iscritti_16675!$A$2:$G$16,2,FALSE),"")</f>
        <v>0</v>
      </c>
      <c r="E186" s="1">
        <f>IF(B186&lt;&gt;"",VLOOKUP(B186,iscritti_16675!$A$2:$G$16,3,FALSE),"")</f>
        <v>0</v>
      </c>
      <c r="F186" s="1">
        <f>IF(E186&lt;&gt;"",VLOOKUP(E186,'16675'!$AG$3:'16675'!$AH$12,2,FALSE),"")</f>
        <v>0</v>
      </c>
      <c r="G186" s="1">
        <f>COUNTA('16675'!$H$186:'16675'!$K$186)</f>
        <v>0</v>
      </c>
      <c r="H186" s="8"/>
      <c r="I186" s="8"/>
      <c r="J186" s="8"/>
      <c r="K186" s="8"/>
      <c r="L186" s="9">
        <f>IF('16675'!$G$186&lt;&gt;0,'16675'!$M$186/'16675'!$G$186,"")</f>
        <v>0</v>
      </c>
      <c r="M186" s="1">
        <f>SUM('16675'!$H$186:'16675'!$K$186)</f>
        <v>0</v>
      </c>
      <c r="N186" s="7"/>
      <c r="O186" s="7"/>
      <c r="P186" s="1">
        <f>SUM('16675'!$M$186:'16675'!$O$186)+'16675'!$AF$186</f>
        <v>0</v>
      </c>
      <c r="Q186" s="1">
        <f>SUM('16675'!$P$185:'16675'!$P$189)</f>
        <v>0</v>
      </c>
      <c r="R186" s="1">
        <v>36</v>
      </c>
      <c r="T186" s="7"/>
      <c r="U186" s="7"/>
      <c r="V186" s="7"/>
      <c r="AF186" s="1">
        <f>'16675'!$G$186*IF(E186&lt;&gt;"",'16675'!$F$186,0)</f>
        <v>0</v>
      </c>
    </row>
    <row r="187" spans="2:32" ht="12.75">
      <c r="B187" s="7"/>
      <c r="C187" s="1">
        <f>IF(B187&lt;&gt;"",VLOOKUP(B187,iscritti_16675!$A$2:$G$16,4,FALSE),"")</f>
        <v>0</v>
      </c>
      <c r="D187" s="1">
        <f>IF(B187&lt;&gt;"",VLOOKUP(B187,iscritti_16675!$A$2:$G$16,2,FALSE),"")</f>
        <v>0</v>
      </c>
      <c r="E187" s="1">
        <f>IF(B187&lt;&gt;"",VLOOKUP(B187,iscritti_16675!$A$2:$G$16,3,FALSE),"")</f>
        <v>0</v>
      </c>
      <c r="F187" s="1">
        <f>IF(E187&lt;&gt;"",VLOOKUP(E187,'16675'!$AG$3:'16675'!$AH$12,2,FALSE),"")</f>
        <v>0</v>
      </c>
      <c r="G187" s="1">
        <f>COUNTA('16675'!$H$187:'16675'!$K$187)</f>
        <v>0</v>
      </c>
      <c r="H187" s="8"/>
      <c r="I187" s="8"/>
      <c r="J187" s="8"/>
      <c r="K187" s="8"/>
      <c r="L187" s="9">
        <f>IF('16675'!$G$187&lt;&gt;0,'16675'!$M$187/'16675'!$G$187,"")</f>
        <v>0</v>
      </c>
      <c r="M187" s="1">
        <f>SUM('16675'!$H$187:'16675'!$K$187)</f>
        <v>0</v>
      </c>
      <c r="N187" s="7"/>
      <c r="O187" s="7"/>
      <c r="P187" s="1">
        <f>SUM('16675'!$M$187:'16675'!$O$187)+'16675'!$AF$187</f>
        <v>0</v>
      </c>
      <c r="Q187" s="1">
        <f>SUM('16675'!$P$185:'16675'!$P$189)</f>
        <v>0</v>
      </c>
      <c r="R187" s="1">
        <v>36</v>
      </c>
      <c r="T187" s="7"/>
      <c r="U187" s="7"/>
      <c r="V187" s="7"/>
      <c r="AF187" s="1">
        <f>'16675'!$G$187*IF(E187&lt;&gt;"",'16675'!$F$187,0)</f>
        <v>0</v>
      </c>
    </row>
    <row r="188" spans="2:32" ht="12.75">
      <c r="B188" s="7"/>
      <c r="C188" s="1">
        <f>IF(B188&lt;&gt;"",VLOOKUP(B188,iscritti_16675!$A$2:$G$16,4,FALSE),"")</f>
        <v>0</v>
      </c>
      <c r="D188" s="1">
        <f>IF(B188&lt;&gt;"",VLOOKUP(B188,iscritti_16675!$A$2:$G$16,2,FALSE),"")</f>
        <v>0</v>
      </c>
      <c r="E188" s="1">
        <f>IF(B188&lt;&gt;"",VLOOKUP(B188,iscritti_16675!$A$2:$G$16,3,FALSE),"")</f>
        <v>0</v>
      </c>
      <c r="F188" s="1">
        <f>IF(E188&lt;&gt;"",VLOOKUP(E188,'16675'!$AG$3:'16675'!$AH$12,2,FALSE),"")</f>
        <v>0</v>
      </c>
      <c r="G188" s="1">
        <f>COUNTA('16675'!$H$188:'16675'!$K$188)</f>
        <v>0</v>
      </c>
      <c r="H188" s="8"/>
      <c r="I188" s="8"/>
      <c r="J188" s="8"/>
      <c r="K188" s="8"/>
      <c r="L188" s="9">
        <f>IF('16675'!$G$188&lt;&gt;0,'16675'!$M$188/'16675'!$G$188,"")</f>
        <v>0</v>
      </c>
      <c r="M188" s="1">
        <f>SUM('16675'!$H$188:'16675'!$K$188)</f>
        <v>0</v>
      </c>
      <c r="N188" s="7"/>
      <c r="O188" s="7"/>
      <c r="P188" s="1">
        <f>SUM('16675'!$M$188:'16675'!$O$188)+'16675'!$AF$188</f>
        <v>0</v>
      </c>
      <c r="Q188" s="1">
        <f>SUM('16675'!$P$185:'16675'!$P$189)</f>
        <v>0</v>
      </c>
      <c r="R188" s="1">
        <v>36</v>
      </c>
      <c r="T188" s="7"/>
      <c r="U188" s="7"/>
      <c r="V188" s="7"/>
      <c r="AF188" s="1">
        <f>'16675'!$G$188*IF(E188&lt;&gt;"",'16675'!$F$188,0)</f>
        <v>0</v>
      </c>
    </row>
    <row r="189" spans="2:32" ht="12.75">
      <c r="B189" s="7"/>
      <c r="C189" s="1">
        <f>IF(B189&lt;&gt;"",VLOOKUP(B189,iscritti_16675!$A$2:$G$16,4,FALSE),"")</f>
        <v>0</v>
      </c>
      <c r="D189" s="1">
        <f>IF(B189&lt;&gt;"",VLOOKUP(B189,iscritti_16675!$A$2:$G$16,2,FALSE),"")</f>
        <v>0</v>
      </c>
      <c r="E189" s="1">
        <f>IF(B189&lt;&gt;"",VLOOKUP(B189,iscritti_16675!$A$2:$G$16,3,FALSE),"")</f>
        <v>0</v>
      </c>
      <c r="F189" s="1">
        <f>IF(E189&lt;&gt;"",VLOOKUP(E189,'16675'!$AG$3:'16675'!$AH$12,2,FALSE),"")</f>
        <v>0</v>
      </c>
      <c r="G189" s="1">
        <f>COUNTA('16675'!$H$189:'16675'!$K$189)</f>
        <v>0</v>
      </c>
      <c r="H189" s="8"/>
      <c r="I189" s="8"/>
      <c r="J189" s="8"/>
      <c r="K189" s="8"/>
      <c r="L189" s="9">
        <f>IF('16675'!$G$189&lt;&gt;0,'16675'!$M$189/'16675'!$G$189,"")</f>
        <v>0</v>
      </c>
      <c r="M189" s="1">
        <f>SUM('16675'!$H$189:'16675'!$K$189)</f>
        <v>0</v>
      </c>
      <c r="N189" s="7"/>
      <c r="O189" s="7"/>
      <c r="P189" s="1">
        <f>SUM('16675'!$M$189:'16675'!$O$189)+'16675'!$AF$189</f>
        <v>0</v>
      </c>
      <c r="Q189" s="1">
        <f>SUM('16675'!$P$185:'16675'!$P$189)</f>
        <v>0</v>
      </c>
      <c r="R189" s="1">
        <v>36</v>
      </c>
      <c r="T189" s="7"/>
      <c r="U189" s="7"/>
      <c r="V189" s="7"/>
      <c r="AF189" s="1">
        <f>'16675'!$G$189*IF(E189&lt;&gt;"",'16675'!$F$189,0)</f>
        <v>0</v>
      </c>
    </row>
    <row r="190" spans="1:32" ht="12.75">
      <c r="A190" s="1">
        <v>37</v>
      </c>
      <c r="B190" s="7"/>
      <c r="C190" s="1">
        <f>IF(B190&lt;&gt;"",VLOOKUP(B190,iscritti_16675!$A$2:$G$16,4,FALSE),"")</f>
        <v>0</v>
      </c>
      <c r="D190" s="1">
        <f>IF(B190&lt;&gt;"",VLOOKUP(B190,iscritti_16675!$A$2:$G$16,2,FALSE),"")</f>
        <v>0</v>
      </c>
      <c r="E190" s="1">
        <f>IF(B190&lt;&gt;"",VLOOKUP(B190,iscritti_16675!$A$2:$G$16,3,FALSE),"")</f>
        <v>0</v>
      </c>
      <c r="F190" s="1">
        <f>IF(E190&lt;&gt;"",VLOOKUP(E190,'16675'!$AG$3:'16675'!$AH$12,2,FALSE),"")</f>
        <v>0</v>
      </c>
      <c r="G190" s="1">
        <f>COUNTA('16675'!$H$190:'16675'!$K$190)</f>
        <v>0</v>
      </c>
      <c r="H190" s="8"/>
      <c r="I190" s="8"/>
      <c r="J190" s="8"/>
      <c r="K190" s="8"/>
      <c r="L190" s="9">
        <f>IF('16675'!$G$190&lt;&gt;0,'16675'!$M$190/'16675'!$G$190,"")</f>
        <v>0</v>
      </c>
      <c r="M190" s="1">
        <f>SUM('16675'!$H$190:'16675'!$K$190)</f>
        <v>0</v>
      </c>
      <c r="N190" s="7"/>
      <c r="O190" s="7"/>
      <c r="P190" s="1">
        <f>SUM('16675'!$M$190:'16675'!$O$190)+'16675'!$AF$190</f>
        <v>0</v>
      </c>
      <c r="Q190" s="1">
        <f>SUM('16675'!$P$190:'16675'!$P$194)</f>
        <v>0</v>
      </c>
      <c r="R190" s="1">
        <v>37</v>
      </c>
      <c r="S190" s="1">
        <f>SUM('16675'!$P$190:'16675'!$P$194)</f>
        <v>0</v>
      </c>
      <c r="T190" s="7"/>
      <c r="U190" s="7"/>
      <c r="V190" s="7"/>
      <c r="AF190" s="1">
        <f>'16675'!$G$190*IF(E190&lt;&gt;"",'16675'!$F$190,0)</f>
        <v>0</v>
      </c>
    </row>
    <row r="191" spans="2:32" ht="12.75">
      <c r="B191" s="7"/>
      <c r="C191" s="1">
        <f>IF(B191&lt;&gt;"",VLOOKUP(B191,iscritti_16675!$A$2:$G$16,4,FALSE),"")</f>
        <v>0</v>
      </c>
      <c r="D191" s="1">
        <f>IF(B191&lt;&gt;"",VLOOKUP(B191,iscritti_16675!$A$2:$G$16,2,FALSE),"")</f>
        <v>0</v>
      </c>
      <c r="E191" s="1">
        <f>IF(B191&lt;&gt;"",VLOOKUP(B191,iscritti_16675!$A$2:$G$16,3,FALSE),"")</f>
        <v>0</v>
      </c>
      <c r="F191" s="1">
        <f>IF(E191&lt;&gt;"",VLOOKUP(E191,'16675'!$AG$3:'16675'!$AH$12,2,FALSE),"")</f>
        <v>0</v>
      </c>
      <c r="G191" s="1">
        <f>COUNTA('16675'!$H$191:'16675'!$K$191)</f>
        <v>0</v>
      </c>
      <c r="H191" s="8"/>
      <c r="I191" s="8"/>
      <c r="J191" s="8"/>
      <c r="K191" s="8"/>
      <c r="L191" s="9">
        <f>IF('16675'!$G$191&lt;&gt;0,'16675'!$M$191/'16675'!$G$191,"")</f>
        <v>0</v>
      </c>
      <c r="M191" s="1">
        <f>SUM('16675'!$H$191:'16675'!$K$191)</f>
        <v>0</v>
      </c>
      <c r="N191" s="7"/>
      <c r="O191" s="7"/>
      <c r="P191" s="1">
        <f>SUM('16675'!$M$191:'16675'!$O$191)+'16675'!$AF$191</f>
        <v>0</v>
      </c>
      <c r="Q191" s="1">
        <f>SUM('16675'!$P$190:'16675'!$P$194)</f>
        <v>0</v>
      </c>
      <c r="R191" s="1">
        <v>37</v>
      </c>
      <c r="T191" s="7"/>
      <c r="U191" s="7"/>
      <c r="V191" s="7"/>
      <c r="AF191" s="1">
        <f>'16675'!$G$191*IF(E191&lt;&gt;"",'16675'!$F$191,0)</f>
        <v>0</v>
      </c>
    </row>
    <row r="192" spans="2:32" ht="12.75">
      <c r="B192" s="7"/>
      <c r="C192" s="1">
        <f>IF(B192&lt;&gt;"",VLOOKUP(B192,iscritti_16675!$A$2:$G$16,4,FALSE),"")</f>
        <v>0</v>
      </c>
      <c r="D192" s="1">
        <f>IF(B192&lt;&gt;"",VLOOKUP(B192,iscritti_16675!$A$2:$G$16,2,FALSE),"")</f>
        <v>0</v>
      </c>
      <c r="E192" s="1">
        <f>IF(B192&lt;&gt;"",VLOOKUP(B192,iscritti_16675!$A$2:$G$16,3,FALSE),"")</f>
        <v>0</v>
      </c>
      <c r="F192" s="1">
        <f>IF(E192&lt;&gt;"",VLOOKUP(E192,'16675'!$AG$3:'16675'!$AH$12,2,FALSE),"")</f>
        <v>0</v>
      </c>
      <c r="G192" s="1">
        <f>COUNTA('16675'!$H$192:'16675'!$K$192)</f>
        <v>0</v>
      </c>
      <c r="H192" s="8"/>
      <c r="I192" s="8"/>
      <c r="J192" s="8"/>
      <c r="K192" s="8"/>
      <c r="L192" s="9">
        <f>IF('16675'!$G$192&lt;&gt;0,'16675'!$M$192/'16675'!$G$192,"")</f>
        <v>0</v>
      </c>
      <c r="M192" s="1">
        <f>SUM('16675'!$H$192:'16675'!$K$192)</f>
        <v>0</v>
      </c>
      <c r="N192" s="7"/>
      <c r="O192" s="7"/>
      <c r="P192" s="1">
        <f>SUM('16675'!$M$192:'16675'!$O$192)+'16675'!$AF$192</f>
        <v>0</v>
      </c>
      <c r="Q192" s="1">
        <f>SUM('16675'!$P$190:'16675'!$P$194)</f>
        <v>0</v>
      </c>
      <c r="R192" s="1">
        <v>37</v>
      </c>
      <c r="T192" s="7"/>
      <c r="U192" s="7"/>
      <c r="V192" s="7"/>
      <c r="AF192" s="1">
        <f>'16675'!$G$192*IF(E192&lt;&gt;"",'16675'!$F$192,0)</f>
        <v>0</v>
      </c>
    </row>
    <row r="193" spans="2:32" ht="12.75">
      <c r="B193" s="7"/>
      <c r="C193" s="1">
        <f>IF(B193&lt;&gt;"",VLOOKUP(B193,iscritti_16675!$A$2:$G$16,4,FALSE),"")</f>
        <v>0</v>
      </c>
      <c r="D193" s="1">
        <f>IF(B193&lt;&gt;"",VLOOKUP(B193,iscritti_16675!$A$2:$G$16,2,FALSE),"")</f>
        <v>0</v>
      </c>
      <c r="E193" s="1">
        <f>IF(B193&lt;&gt;"",VLOOKUP(B193,iscritti_16675!$A$2:$G$16,3,FALSE),"")</f>
        <v>0</v>
      </c>
      <c r="F193" s="1">
        <f>IF(E193&lt;&gt;"",VLOOKUP(E193,'16675'!$AG$3:'16675'!$AH$12,2,FALSE),"")</f>
        <v>0</v>
      </c>
      <c r="G193" s="1">
        <f>COUNTA('16675'!$H$193:'16675'!$K$193)</f>
        <v>0</v>
      </c>
      <c r="H193" s="8"/>
      <c r="I193" s="8"/>
      <c r="J193" s="8"/>
      <c r="K193" s="8"/>
      <c r="L193" s="9">
        <f>IF('16675'!$G$193&lt;&gt;0,'16675'!$M$193/'16675'!$G$193,"")</f>
        <v>0</v>
      </c>
      <c r="M193" s="1">
        <f>SUM('16675'!$H$193:'16675'!$K$193)</f>
        <v>0</v>
      </c>
      <c r="N193" s="7"/>
      <c r="O193" s="7"/>
      <c r="P193" s="1">
        <f>SUM('16675'!$M$193:'16675'!$O$193)+'16675'!$AF$193</f>
        <v>0</v>
      </c>
      <c r="Q193" s="1">
        <f>SUM('16675'!$P$190:'16675'!$P$194)</f>
        <v>0</v>
      </c>
      <c r="R193" s="1">
        <v>37</v>
      </c>
      <c r="T193" s="7"/>
      <c r="U193" s="7"/>
      <c r="V193" s="7"/>
      <c r="AF193" s="1">
        <f>'16675'!$G$193*IF(E193&lt;&gt;"",'16675'!$F$193,0)</f>
        <v>0</v>
      </c>
    </row>
    <row r="194" spans="2:32" ht="12.75">
      <c r="B194" s="7"/>
      <c r="C194" s="1">
        <f>IF(B194&lt;&gt;"",VLOOKUP(B194,iscritti_16675!$A$2:$G$16,4,FALSE),"")</f>
        <v>0</v>
      </c>
      <c r="D194" s="1">
        <f>IF(B194&lt;&gt;"",VLOOKUP(B194,iscritti_16675!$A$2:$G$16,2,FALSE),"")</f>
        <v>0</v>
      </c>
      <c r="E194" s="1">
        <f>IF(B194&lt;&gt;"",VLOOKUP(B194,iscritti_16675!$A$2:$G$16,3,FALSE),"")</f>
        <v>0</v>
      </c>
      <c r="F194" s="1">
        <f>IF(E194&lt;&gt;"",VLOOKUP(E194,'16675'!$AG$3:'16675'!$AH$12,2,FALSE),"")</f>
        <v>0</v>
      </c>
      <c r="G194" s="1">
        <f>COUNTA('16675'!$H$194:'16675'!$K$194)</f>
        <v>0</v>
      </c>
      <c r="H194" s="8"/>
      <c r="I194" s="8"/>
      <c r="J194" s="8"/>
      <c r="K194" s="8"/>
      <c r="L194" s="9">
        <f>IF('16675'!$G$194&lt;&gt;0,'16675'!$M$194/'16675'!$G$194,"")</f>
        <v>0</v>
      </c>
      <c r="M194" s="1">
        <f>SUM('16675'!$H$194:'16675'!$K$194)</f>
        <v>0</v>
      </c>
      <c r="N194" s="7"/>
      <c r="O194" s="7"/>
      <c r="P194" s="1">
        <f>SUM('16675'!$M$194:'16675'!$O$194)+'16675'!$AF$194</f>
        <v>0</v>
      </c>
      <c r="Q194" s="1">
        <f>SUM('16675'!$P$190:'16675'!$P$194)</f>
        <v>0</v>
      </c>
      <c r="R194" s="1">
        <v>37</v>
      </c>
      <c r="T194" s="7"/>
      <c r="U194" s="7"/>
      <c r="V194" s="7"/>
      <c r="AF194" s="1">
        <f>'16675'!$G$194*IF(E194&lt;&gt;"",'16675'!$F$194,0)</f>
        <v>0</v>
      </c>
    </row>
    <row r="195" spans="1:32" ht="12.75">
      <c r="A195" s="1">
        <v>38</v>
      </c>
      <c r="B195" s="7"/>
      <c r="C195" s="1">
        <f>IF(B195&lt;&gt;"",VLOOKUP(B195,iscritti_16675!$A$2:$G$16,4,FALSE),"")</f>
        <v>0</v>
      </c>
      <c r="D195" s="1">
        <f>IF(B195&lt;&gt;"",VLOOKUP(B195,iscritti_16675!$A$2:$G$16,2,FALSE),"")</f>
        <v>0</v>
      </c>
      <c r="E195" s="1">
        <f>IF(B195&lt;&gt;"",VLOOKUP(B195,iscritti_16675!$A$2:$G$16,3,FALSE),"")</f>
        <v>0</v>
      </c>
      <c r="F195" s="1">
        <f>IF(E195&lt;&gt;"",VLOOKUP(E195,'16675'!$AG$3:'16675'!$AH$12,2,FALSE),"")</f>
        <v>0</v>
      </c>
      <c r="G195" s="1">
        <f>COUNTA('16675'!$H$195:'16675'!$K$195)</f>
        <v>0</v>
      </c>
      <c r="H195" s="8"/>
      <c r="I195" s="8"/>
      <c r="J195" s="8"/>
      <c r="K195" s="8"/>
      <c r="L195" s="9">
        <f>IF('16675'!$G$195&lt;&gt;0,'16675'!$M$195/'16675'!$G$195,"")</f>
        <v>0</v>
      </c>
      <c r="M195" s="1">
        <f>SUM('16675'!$H$195:'16675'!$K$195)</f>
        <v>0</v>
      </c>
      <c r="N195" s="7"/>
      <c r="O195" s="7"/>
      <c r="P195" s="1">
        <f>SUM('16675'!$M$195:'16675'!$O$195)+'16675'!$AF$195</f>
        <v>0</v>
      </c>
      <c r="Q195" s="1">
        <f>SUM('16675'!$P$195:'16675'!$P$199)</f>
        <v>0</v>
      </c>
      <c r="R195" s="1">
        <v>38</v>
      </c>
      <c r="S195" s="1">
        <f>SUM('16675'!$P$195:'16675'!$P$199)</f>
        <v>0</v>
      </c>
      <c r="T195" s="7"/>
      <c r="U195" s="7"/>
      <c r="V195" s="7"/>
      <c r="AF195" s="1">
        <f>'16675'!$G$195*IF(E195&lt;&gt;"",'16675'!$F$195,0)</f>
        <v>0</v>
      </c>
    </row>
    <row r="196" spans="2:32" ht="12.75">
      <c r="B196" s="7"/>
      <c r="C196" s="1">
        <f>IF(B196&lt;&gt;"",VLOOKUP(B196,iscritti_16675!$A$2:$G$16,4,FALSE),"")</f>
        <v>0</v>
      </c>
      <c r="D196" s="1">
        <f>IF(B196&lt;&gt;"",VLOOKUP(B196,iscritti_16675!$A$2:$G$16,2,FALSE),"")</f>
        <v>0</v>
      </c>
      <c r="E196" s="1">
        <f>IF(B196&lt;&gt;"",VLOOKUP(B196,iscritti_16675!$A$2:$G$16,3,FALSE),"")</f>
        <v>0</v>
      </c>
      <c r="F196" s="1">
        <f>IF(E196&lt;&gt;"",VLOOKUP(E196,'16675'!$AG$3:'16675'!$AH$12,2,FALSE),"")</f>
        <v>0</v>
      </c>
      <c r="G196" s="1">
        <f>COUNTA('16675'!$H$196:'16675'!$K$196)</f>
        <v>0</v>
      </c>
      <c r="H196" s="8"/>
      <c r="I196" s="8"/>
      <c r="J196" s="8"/>
      <c r="K196" s="8"/>
      <c r="L196" s="9">
        <f>IF('16675'!$G$196&lt;&gt;0,'16675'!$M$196/'16675'!$G$196,"")</f>
        <v>0</v>
      </c>
      <c r="M196" s="1">
        <f>SUM('16675'!$H$196:'16675'!$K$196)</f>
        <v>0</v>
      </c>
      <c r="N196" s="7"/>
      <c r="O196" s="7"/>
      <c r="P196" s="1">
        <f>SUM('16675'!$M$196:'16675'!$O$196)+'16675'!$AF$196</f>
        <v>0</v>
      </c>
      <c r="Q196" s="1">
        <f>SUM('16675'!$P$195:'16675'!$P$199)</f>
        <v>0</v>
      </c>
      <c r="R196" s="1">
        <v>38</v>
      </c>
      <c r="T196" s="7"/>
      <c r="U196" s="7"/>
      <c r="V196" s="7"/>
      <c r="AF196" s="1">
        <f>'16675'!$G$196*IF(E196&lt;&gt;"",'16675'!$F$196,0)</f>
        <v>0</v>
      </c>
    </row>
    <row r="197" spans="2:32" ht="12.75">
      <c r="B197" s="7"/>
      <c r="C197" s="1">
        <f>IF(B197&lt;&gt;"",VLOOKUP(B197,iscritti_16675!$A$2:$G$16,4,FALSE),"")</f>
        <v>0</v>
      </c>
      <c r="D197" s="1">
        <f>IF(B197&lt;&gt;"",VLOOKUP(B197,iscritti_16675!$A$2:$G$16,2,FALSE),"")</f>
        <v>0</v>
      </c>
      <c r="E197" s="1">
        <f>IF(B197&lt;&gt;"",VLOOKUP(B197,iscritti_16675!$A$2:$G$16,3,FALSE),"")</f>
        <v>0</v>
      </c>
      <c r="F197" s="1">
        <f>IF(E197&lt;&gt;"",VLOOKUP(E197,'16675'!$AG$3:'16675'!$AH$12,2,FALSE),"")</f>
        <v>0</v>
      </c>
      <c r="G197" s="1">
        <f>COUNTA('16675'!$H$197:'16675'!$K$197)</f>
        <v>0</v>
      </c>
      <c r="H197" s="8"/>
      <c r="I197" s="8"/>
      <c r="J197" s="8"/>
      <c r="K197" s="8"/>
      <c r="L197" s="9">
        <f>IF('16675'!$G$197&lt;&gt;0,'16675'!$M$197/'16675'!$G$197,"")</f>
        <v>0</v>
      </c>
      <c r="M197" s="1">
        <f>SUM('16675'!$H$197:'16675'!$K$197)</f>
        <v>0</v>
      </c>
      <c r="N197" s="7"/>
      <c r="O197" s="7"/>
      <c r="P197" s="1">
        <f>SUM('16675'!$M$197:'16675'!$O$197)+'16675'!$AF$197</f>
        <v>0</v>
      </c>
      <c r="Q197" s="1">
        <f>SUM('16675'!$P$195:'16675'!$P$199)</f>
        <v>0</v>
      </c>
      <c r="R197" s="1">
        <v>38</v>
      </c>
      <c r="T197" s="7"/>
      <c r="U197" s="7"/>
      <c r="V197" s="7"/>
      <c r="AF197" s="1">
        <f>'16675'!$G$197*IF(E197&lt;&gt;"",'16675'!$F$197,0)</f>
        <v>0</v>
      </c>
    </row>
    <row r="198" spans="2:32" ht="12.75">
      <c r="B198" s="7"/>
      <c r="C198" s="1">
        <f>IF(B198&lt;&gt;"",VLOOKUP(B198,iscritti_16675!$A$2:$G$16,4,FALSE),"")</f>
        <v>0</v>
      </c>
      <c r="D198" s="1">
        <f>IF(B198&lt;&gt;"",VLOOKUP(B198,iscritti_16675!$A$2:$G$16,2,FALSE),"")</f>
        <v>0</v>
      </c>
      <c r="E198" s="1">
        <f>IF(B198&lt;&gt;"",VLOOKUP(B198,iscritti_16675!$A$2:$G$16,3,FALSE),"")</f>
        <v>0</v>
      </c>
      <c r="F198" s="1">
        <f>IF(E198&lt;&gt;"",VLOOKUP(E198,'16675'!$AG$3:'16675'!$AH$12,2,FALSE),"")</f>
        <v>0</v>
      </c>
      <c r="G198" s="1">
        <f>COUNTA('16675'!$H$198:'16675'!$K$198)</f>
        <v>0</v>
      </c>
      <c r="H198" s="8"/>
      <c r="I198" s="8"/>
      <c r="J198" s="8"/>
      <c r="K198" s="8"/>
      <c r="L198" s="9">
        <f>IF('16675'!$G$198&lt;&gt;0,'16675'!$M$198/'16675'!$G$198,"")</f>
        <v>0</v>
      </c>
      <c r="M198" s="1">
        <f>SUM('16675'!$H$198:'16675'!$K$198)</f>
        <v>0</v>
      </c>
      <c r="N198" s="7"/>
      <c r="O198" s="7"/>
      <c r="P198" s="1">
        <f>SUM('16675'!$M$198:'16675'!$O$198)+'16675'!$AF$198</f>
        <v>0</v>
      </c>
      <c r="Q198" s="1">
        <f>SUM('16675'!$P$195:'16675'!$P$199)</f>
        <v>0</v>
      </c>
      <c r="R198" s="1">
        <v>38</v>
      </c>
      <c r="T198" s="7"/>
      <c r="U198" s="7"/>
      <c r="V198" s="7"/>
      <c r="AF198" s="1">
        <f>'16675'!$G$198*IF(E198&lt;&gt;"",'16675'!$F$198,0)</f>
        <v>0</v>
      </c>
    </row>
    <row r="199" spans="2:32" ht="12.75">
      <c r="B199" s="7"/>
      <c r="C199" s="1">
        <f>IF(B199&lt;&gt;"",VLOOKUP(B199,iscritti_16675!$A$2:$G$16,4,FALSE),"")</f>
        <v>0</v>
      </c>
      <c r="D199" s="1">
        <f>IF(B199&lt;&gt;"",VLOOKUP(B199,iscritti_16675!$A$2:$G$16,2,FALSE),"")</f>
        <v>0</v>
      </c>
      <c r="E199" s="1">
        <f>IF(B199&lt;&gt;"",VLOOKUP(B199,iscritti_16675!$A$2:$G$16,3,FALSE),"")</f>
        <v>0</v>
      </c>
      <c r="F199" s="1">
        <f>IF(E199&lt;&gt;"",VLOOKUP(E199,'16675'!$AG$3:'16675'!$AH$12,2,FALSE),"")</f>
        <v>0</v>
      </c>
      <c r="G199" s="1">
        <f>COUNTA('16675'!$H$199:'16675'!$K$199)</f>
        <v>0</v>
      </c>
      <c r="H199" s="8"/>
      <c r="I199" s="8"/>
      <c r="J199" s="8"/>
      <c r="K199" s="8"/>
      <c r="L199" s="9">
        <f>IF('16675'!$G$199&lt;&gt;0,'16675'!$M$199/'16675'!$G$199,"")</f>
        <v>0</v>
      </c>
      <c r="M199" s="1">
        <f>SUM('16675'!$H$199:'16675'!$K$199)</f>
        <v>0</v>
      </c>
      <c r="N199" s="7"/>
      <c r="O199" s="7"/>
      <c r="P199" s="1">
        <f>SUM('16675'!$M$199:'16675'!$O$199)+'16675'!$AF$199</f>
        <v>0</v>
      </c>
      <c r="Q199" s="1">
        <f>SUM('16675'!$P$195:'16675'!$P$199)</f>
        <v>0</v>
      </c>
      <c r="R199" s="1">
        <v>38</v>
      </c>
      <c r="T199" s="7"/>
      <c r="U199" s="7"/>
      <c r="V199" s="7"/>
      <c r="AF199" s="1">
        <f>'16675'!$G$199*IF(E199&lt;&gt;"",'16675'!$F$199,0)</f>
        <v>0</v>
      </c>
    </row>
    <row r="200" spans="1:32" ht="12.75">
      <c r="A200" s="1">
        <v>39</v>
      </c>
      <c r="B200" s="7"/>
      <c r="C200" s="1">
        <f>IF(B200&lt;&gt;"",VLOOKUP(B200,iscritti_16675!$A$2:$G$16,4,FALSE),"")</f>
        <v>0</v>
      </c>
      <c r="D200" s="1">
        <f>IF(B200&lt;&gt;"",VLOOKUP(B200,iscritti_16675!$A$2:$G$16,2,FALSE),"")</f>
        <v>0</v>
      </c>
      <c r="E200" s="1">
        <f>IF(B200&lt;&gt;"",VLOOKUP(B200,iscritti_16675!$A$2:$G$16,3,FALSE),"")</f>
        <v>0</v>
      </c>
      <c r="F200" s="1">
        <f>IF(E200&lt;&gt;"",VLOOKUP(E200,'16675'!$AG$3:'16675'!$AH$12,2,FALSE),"")</f>
        <v>0</v>
      </c>
      <c r="G200" s="1">
        <f>COUNTA('16675'!$H$200:'16675'!$K$200)</f>
        <v>0</v>
      </c>
      <c r="H200" s="8"/>
      <c r="I200" s="8"/>
      <c r="J200" s="8"/>
      <c r="K200" s="8"/>
      <c r="L200" s="9">
        <f>IF('16675'!$G$200&lt;&gt;0,'16675'!$M$200/'16675'!$G$200,"")</f>
        <v>0</v>
      </c>
      <c r="M200" s="1">
        <f>SUM('16675'!$H$200:'16675'!$K$200)</f>
        <v>0</v>
      </c>
      <c r="N200" s="7"/>
      <c r="O200" s="7"/>
      <c r="P200" s="1">
        <f>SUM('16675'!$M$200:'16675'!$O$200)+'16675'!$AF$200</f>
        <v>0</v>
      </c>
      <c r="Q200" s="1">
        <f>SUM('16675'!$P$200:'16675'!$P$204)</f>
        <v>0</v>
      </c>
      <c r="R200" s="1">
        <v>39</v>
      </c>
      <c r="S200" s="1">
        <f>SUM('16675'!$P$200:'16675'!$P$204)</f>
        <v>0</v>
      </c>
      <c r="T200" s="7"/>
      <c r="U200" s="7"/>
      <c r="V200" s="7"/>
      <c r="AF200" s="1">
        <f>'16675'!$G$200*IF(E200&lt;&gt;"",'16675'!$F$200,0)</f>
        <v>0</v>
      </c>
    </row>
    <row r="201" spans="2:32" ht="12.75">
      <c r="B201" s="7"/>
      <c r="C201" s="1">
        <f>IF(B201&lt;&gt;"",VLOOKUP(B201,iscritti_16675!$A$2:$G$16,4,FALSE),"")</f>
        <v>0</v>
      </c>
      <c r="D201" s="1">
        <f>IF(B201&lt;&gt;"",VLOOKUP(B201,iscritti_16675!$A$2:$G$16,2,FALSE),"")</f>
        <v>0</v>
      </c>
      <c r="E201" s="1">
        <f>IF(B201&lt;&gt;"",VLOOKUP(B201,iscritti_16675!$A$2:$G$16,3,FALSE),"")</f>
        <v>0</v>
      </c>
      <c r="F201" s="1">
        <f>IF(E201&lt;&gt;"",VLOOKUP(E201,'16675'!$AG$3:'16675'!$AH$12,2,FALSE),"")</f>
        <v>0</v>
      </c>
      <c r="G201" s="1">
        <f>COUNTA('16675'!$H$201:'16675'!$K$201)</f>
        <v>0</v>
      </c>
      <c r="H201" s="8"/>
      <c r="I201" s="8"/>
      <c r="J201" s="8"/>
      <c r="K201" s="8"/>
      <c r="L201" s="9">
        <f>IF('16675'!$G$201&lt;&gt;0,'16675'!$M$201/'16675'!$G$201,"")</f>
        <v>0</v>
      </c>
      <c r="M201" s="1">
        <f>SUM('16675'!$H$201:'16675'!$K$201)</f>
        <v>0</v>
      </c>
      <c r="N201" s="7"/>
      <c r="O201" s="7"/>
      <c r="P201" s="1">
        <f>SUM('16675'!$M$201:'16675'!$O$201)+'16675'!$AF$201</f>
        <v>0</v>
      </c>
      <c r="Q201" s="1">
        <f>SUM('16675'!$P$200:'16675'!$P$204)</f>
        <v>0</v>
      </c>
      <c r="R201" s="1">
        <v>39</v>
      </c>
      <c r="T201" s="7"/>
      <c r="U201" s="7"/>
      <c r="V201" s="7"/>
      <c r="AF201" s="1">
        <f>'16675'!$G$201*IF(E201&lt;&gt;"",'16675'!$F$201,0)</f>
        <v>0</v>
      </c>
    </row>
    <row r="202" spans="2:32" ht="12.75">
      <c r="B202" s="7"/>
      <c r="C202" s="1">
        <f>IF(B202&lt;&gt;"",VLOOKUP(B202,iscritti_16675!$A$2:$G$16,4,FALSE),"")</f>
        <v>0</v>
      </c>
      <c r="D202" s="1">
        <f>IF(B202&lt;&gt;"",VLOOKUP(B202,iscritti_16675!$A$2:$G$16,2,FALSE),"")</f>
        <v>0</v>
      </c>
      <c r="E202" s="1">
        <f>IF(B202&lt;&gt;"",VLOOKUP(B202,iscritti_16675!$A$2:$G$16,3,FALSE),"")</f>
        <v>0</v>
      </c>
      <c r="F202" s="1">
        <f>IF(E202&lt;&gt;"",VLOOKUP(E202,'16675'!$AG$3:'16675'!$AH$12,2,FALSE),"")</f>
        <v>0</v>
      </c>
      <c r="G202" s="1">
        <f>COUNTA('16675'!$H$202:'16675'!$K$202)</f>
        <v>0</v>
      </c>
      <c r="H202" s="8"/>
      <c r="I202" s="8"/>
      <c r="J202" s="8"/>
      <c r="K202" s="8"/>
      <c r="L202" s="9">
        <f>IF('16675'!$G$202&lt;&gt;0,'16675'!$M$202/'16675'!$G$202,"")</f>
        <v>0</v>
      </c>
      <c r="M202" s="1">
        <f>SUM('16675'!$H$202:'16675'!$K$202)</f>
        <v>0</v>
      </c>
      <c r="N202" s="7"/>
      <c r="O202" s="7"/>
      <c r="P202" s="1">
        <f>SUM('16675'!$M$202:'16675'!$O$202)+'16675'!$AF$202</f>
        <v>0</v>
      </c>
      <c r="Q202" s="1">
        <f>SUM('16675'!$P$200:'16675'!$P$204)</f>
        <v>0</v>
      </c>
      <c r="R202" s="1">
        <v>39</v>
      </c>
      <c r="T202" s="7"/>
      <c r="U202" s="7"/>
      <c r="V202" s="7"/>
      <c r="AF202" s="1">
        <f>'16675'!$G$202*IF(E202&lt;&gt;"",'16675'!$F$202,0)</f>
        <v>0</v>
      </c>
    </row>
    <row r="203" spans="2:32" ht="12.75">
      <c r="B203" s="7"/>
      <c r="C203" s="1">
        <f>IF(B203&lt;&gt;"",VLOOKUP(B203,iscritti_16675!$A$2:$G$16,4,FALSE),"")</f>
        <v>0</v>
      </c>
      <c r="D203" s="1">
        <f>IF(B203&lt;&gt;"",VLOOKUP(B203,iscritti_16675!$A$2:$G$16,2,FALSE),"")</f>
        <v>0</v>
      </c>
      <c r="E203" s="1">
        <f>IF(B203&lt;&gt;"",VLOOKUP(B203,iscritti_16675!$A$2:$G$16,3,FALSE),"")</f>
        <v>0</v>
      </c>
      <c r="F203" s="1">
        <f>IF(E203&lt;&gt;"",VLOOKUP(E203,'16675'!$AG$3:'16675'!$AH$12,2,FALSE),"")</f>
        <v>0</v>
      </c>
      <c r="G203" s="1">
        <f>COUNTA('16675'!$H$203:'16675'!$K$203)</f>
        <v>0</v>
      </c>
      <c r="H203" s="8"/>
      <c r="I203" s="8"/>
      <c r="J203" s="8"/>
      <c r="K203" s="8"/>
      <c r="L203" s="9">
        <f>IF('16675'!$G$203&lt;&gt;0,'16675'!$M$203/'16675'!$G$203,"")</f>
        <v>0</v>
      </c>
      <c r="M203" s="1">
        <f>SUM('16675'!$H$203:'16675'!$K$203)</f>
        <v>0</v>
      </c>
      <c r="N203" s="7"/>
      <c r="O203" s="7"/>
      <c r="P203" s="1">
        <f>SUM('16675'!$M$203:'16675'!$O$203)+'16675'!$AF$203</f>
        <v>0</v>
      </c>
      <c r="Q203" s="1">
        <f>SUM('16675'!$P$200:'16675'!$P$204)</f>
        <v>0</v>
      </c>
      <c r="R203" s="1">
        <v>39</v>
      </c>
      <c r="T203" s="7"/>
      <c r="U203" s="7"/>
      <c r="V203" s="7"/>
      <c r="AF203" s="1">
        <f>'16675'!$G$203*IF(E203&lt;&gt;"",'16675'!$F$203,0)</f>
        <v>0</v>
      </c>
    </row>
    <row r="204" spans="2:32" ht="12.75">
      <c r="B204" s="7"/>
      <c r="C204" s="1">
        <f>IF(B204&lt;&gt;"",VLOOKUP(B204,iscritti_16675!$A$2:$G$16,4,FALSE),"")</f>
        <v>0</v>
      </c>
      <c r="D204" s="1">
        <f>IF(B204&lt;&gt;"",VLOOKUP(B204,iscritti_16675!$A$2:$G$16,2,FALSE),"")</f>
        <v>0</v>
      </c>
      <c r="E204" s="1">
        <f>IF(B204&lt;&gt;"",VLOOKUP(B204,iscritti_16675!$A$2:$G$16,3,FALSE),"")</f>
        <v>0</v>
      </c>
      <c r="F204" s="1">
        <f>IF(E204&lt;&gt;"",VLOOKUP(E204,'16675'!$AG$3:'16675'!$AH$12,2,FALSE),"")</f>
        <v>0</v>
      </c>
      <c r="G204" s="1">
        <f>COUNTA('16675'!$H$204:'16675'!$K$204)</f>
        <v>0</v>
      </c>
      <c r="H204" s="8"/>
      <c r="I204" s="8"/>
      <c r="J204" s="8"/>
      <c r="K204" s="8"/>
      <c r="L204" s="9">
        <f>IF('16675'!$G$204&lt;&gt;0,'16675'!$M$204/'16675'!$G$204,"")</f>
        <v>0</v>
      </c>
      <c r="M204" s="1">
        <f>SUM('16675'!$H$204:'16675'!$K$204)</f>
        <v>0</v>
      </c>
      <c r="N204" s="7"/>
      <c r="O204" s="7"/>
      <c r="P204" s="1">
        <f>SUM('16675'!$M$204:'16675'!$O$204)+'16675'!$AF$204</f>
        <v>0</v>
      </c>
      <c r="Q204" s="1">
        <f>SUM('16675'!$P$200:'16675'!$P$204)</f>
        <v>0</v>
      </c>
      <c r="R204" s="1">
        <v>39</v>
      </c>
      <c r="T204" s="7"/>
      <c r="U204" s="7"/>
      <c r="V204" s="7"/>
      <c r="AF204" s="1">
        <f>'16675'!$G$204*IF(E204&lt;&gt;"",'16675'!$F$204,0)</f>
        <v>0</v>
      </c>
    </row>
    <row r="205" spans="1:32" ht="12.75">
      <c r="A205" s="1">
        <v>40</v>
      </c>
      <c r="B205" s="7"/>
      <c r="C205" s="1">
        <f>IF(B205&lt;&gt;"",VLOOKUP(B205,iscritti_16675!$A$2:$G$16,4,FALSE),"")</f>
        <v>0</v>
      </c>
      <c r="D205" s="1">
        <f>IF(B205&lt;&gt;"",VLOOKUP(B205,iscritti_16675!$A$2:$G$16,2,FALSE),"")</f>
        <v>0</v>
      </c>
      <c r="E205" s="1">
        <f>IF(B205&lt;&gt;"",VLOOKUP(B205,iscritti_16675!$A$2:$G$16,3,FALSE),"")</f>
        <v>0</v>
      </c>
      <c r="F205" s="1">
        <f>IF(E205&lt;&gt;"",VLOOKUP(E205,'16675'!$AG$3:'16675'!$AH$12,2,FALSE),"")</f>
        <v>0</v>
      </c>
      <c r="G205" s="1">
        <f>COUNTA('16675'!$H$205:'16675'!$K$205)</f>
        <v>0</v>
      </c>
      <c r="H205" s="8"/>
      <c r="I205" s="8"/>
      <c r="J205" s="8"/>
      <c r="K205" s="8"/>
      <c r="L205" s="9">
        <f>IF('16675'!$G$205&lt;&gt;0,'16675'!$M$205/'16675'!$G$205,"")</f>
        <v>0</v>
      </c>
      <c r="M205" s="1">
        <f>SUM('16675'!$H$205:'16675'!$K$205)</f>
        <v>0</v>
      </c>
      <c r="N205" s="7"/>
      <c r="O205" s="7"/>
      <c r="P205" s="1">
        <f>SUM('16675'!$M$205:'16675'!$O$205)+'16675'!$AF$205</f>
        <v>0</v>
      </c>
      <c r="Q205" s="1">
        <f>SUM('16675'!$P$205:'16675'!$P$209)</f>
        <v>0</v>
      </c>
      <c r="R205" s="1">
        <v>40</v>
      </c>
      <c r="S205" s="1">
        <f>SUM('16675'!$P$205:'16675'!$P$209)</f>
        <v>0</v>
      </c>
      <c r="T205" s="7"/>
      <c r="U205" s="7"/>
      <c r="V205" s="7"/>
      <c r="AF205" s="1">
        <f>'16675'!$G$205*IF(E205&lt;&gt;"",'16675'!$F$205,0)</f>
        <v>0</v>
      </c>
    </row>
    <row r="206" spans="2:32" ht="12.75">
      <c r="B206" s="7"/>
      <c r="C206" s="1">
        <f>IF(B206&lt;&gt;"",VLOOKUP(B206,iscritti_16675!$A$2:$G$16,4,FALSE),"")</f>
        <v>0</v>
      </c>
      <c r="D206" s="1">
        <f>IF(B206&lt;&gt;"",VLOOKUP(B206,iscritti_16675!$A$2:$G$16,2,FALSE),"")</f>
        <v>0</v>
      </c>
      <c r="E206" s="1">
        <f>IF(B206&lt;&gt;"",VLOOKUP(B206,iscritti_16675!$A$2:$G$16,3,FALSE),"")</f>
        <v>0</v>
      </c>
      <c r="F206" s="1">
        <f>IF(E206&lt;&gt;"",VLOOKUP(E206,'16675'!$AG$3:'16675'!$AH$12,2,FALSE),"")</f>
        <v>0</v>
      </c>
      <c r="G206" s="1">
        <f>COUNTA('16675'!$H$206:'16675'!$K$206)</f>
        <v>0</v>
      </c>
      <c r="H206" s="8"/>
      <c r="I206" s="8"/>
      <c r="J206" s="8"/>
      <c r="K206" s="8"/>
      <c r="L206" s="9">
        <f>IF('16675'!$G$206&lt;&gt;0,'16675'!$M$206/'16675'!$G$206,"")</f>
        <v>0</v>
      </c>
      <c r="M206" s="1">
        <f>SUM('16675'!$H$206:'16675'!$K$206)</f>
        <v>0</v>
      </c>
      <c r="N206" s="7"/>
      <c r="O206" s="7"/>
      <c r="P206" s="1">
        <f>SUM('16675'!$M$206:'16675'!$O$206)+'16675'!$AF$206</f>
        <v>0</v>
      </c>
      <c r="Q206" s="1">
        <f>SUM('16675'!$P$205:'16675'!$P$209)</f>
        <v>0</v>
      </c>
      <c r="R206" s="1">
        <v>40</v>
      </c>
      <c r="T206" s="7"/>
      <c r="U206" s="7"/>
      <c r="V206" s="7"/>
      <c r="AF206" s="1">
        <f>'16675'!$G$206*IF(E206&lt;&gt;"",'16675'!$F$206,0)</f>
        <v>0</v>
      </c>
    </row>
    <row r="207" spans="2:32" ht="12.75">
      <c r="B207" s="7"/>
      <c r="C207" s="1">
        <f>IF(B207&lt;&gt;"",VLOOKUP(B207,iscritti_16675!$A$2:$G$16,4,FALSE),"")</f>
        <v>0</v>
      </c>
      <c r="D207" s="1">
        <f>IF(B207&lt;&gt;"",VLOOKUP(B207,iscritti_16675!$A$2:$G$16,2,FALSE),"")</f>
        <v>0</v>
      </c>
      <c r="E207" s="1">
        <f>IF(B207&lt;&gt;"",VLOOKUP(B207,iscritti_16675!$A$2:$G$16,3,FALSE),"")</f>
        <v>0</v>
      </c>
      <c r="F207" s="1">
        <f>IF(E207&lt;&gt;"",VLOOKUP(E207,'16675'!$AG$3:'16675'!$AH$12,2,FALSE),"")</f>
        <v>0</v>
      </c>
      <c r="G207" s="1">
        <f>COUNTA('16675'!$H$207:'16675'!$K$207)</f>
        <v>0</v>
      </c>
      <c r="H207" s="8"/>
      <c r="I207" s="8"/>
      <c r="J207" s="8"/>
      <c r="K207" s="8"/>
      <c r="L207" s="9">
        <f>IF('16675'!$G$207&lt;&gt;0,'16675'!$M$207/'16675'!$G$207,"")</f>
        <v>0</v>
      </c>
      <c r="M207" s="1">
        <f>SUM('16675'!$H$207:'16675'!$K$207)</f>
        <v>0</v>
      </c>
      <c r="N207" s="7"/>
      <c r="O207" s="7"/>
      <c r="P207" s="1">
        <f>SUM('16675'!$M$207:'16675'!$O$207)+'16675'!$AF$207</f>
        <v>0</v>
      </c>
      <c r="Q207" s="1">
        <f>SUM('16675'!$P$205:'16675'!$P$209)</f>
        <v>0</v>
      </c>
      <c r="R207" s="1">
        <v>40</v>
      </c>
      <c r="T207" s="7"/>
      <c r="U207" s="7"/>
      <c r="V207" s="7"/>
      <c r="AF207" s="1">
        <f>'16675'!$G$207*IF(E207&lt;&gt;"",'16675'!$F$207,0)</f>
        <v>0</v>
      </c>
    </row>
    <row r="208" spans="2:32" ht="12.75">
      <c r="B208" s="7"/>
      <c r="C208" s="1">
        <f>IF(B208&lt;&gt;"",VLOOKUP(B208,iscritti_16675!$A$2:$G$16,4,FALSE),"")</f>
        <v>0</v>
      </c>
      <c r="D208" s="1">
        <f>IF(B208&lt;&gt;"",VLOOKUP(B208,iscritti_16675!$A$2:$G$16,2,FALSE),"")</f>
        <v>0</v>
      </c>
      <c r="E208" s="1">
        <f>IF(B208&lt;&gt;"",VLOOKUP(B208,iscritti_16675!$A$2:$G$16,3,FALSE),"")</f>
        <v>0</v>
      </c>
      <c r="F208" s="1">
        <f>IF(E208&lt;&gt;"",VLOOKUP(E208,'16675'!$AG$3:'16675'!$AH$12,2,FALSE),"")</f>
        <v>0</v>
      </c>
      <c r="G208" s="1">
        <f>COUNTA('16675'!$H$208:'16675'!$K$208)</f>
        <v>0</v>
      </c>
      <c r="H208" s="8"/>
      <c r="I208" s="8"/>
      <c r="J208" s="8"/>
      <c r="K208" s="8"/>
      <c r="L208" s="9">
        <f>IF('16675'!$G$208&lt;&gt;0,'16675'!$M$208/'16675'!$G$208,"")</f>
        <v>0</v>
      </c>
      <c r="M208" s="1">
        <f>SUM('16675'!$H$208:'16675'!$K$208)</f>
        <v>0</v>
      </c>
      <c r="N208" s="7"/>
      <c r="O208" s="7"/>
      <c r="P208" s="1">
        <f>SUM('16675'!$M$208:'16675'!$O$208)+'16675'!$AF$208</f>
        <v>0</v>
      </c>
      <c r="Q208" s="1">
        <f>SUM('16675'!$P$205:'16675'!$P$209)</f>
        <v>0</v>
      </c>
      <c r="R208" s="1">
        <v>40</v>
      </c>
      <c r="T208" s="7"/>
      <c r="U208" s="7"/>
      <c r="V208" s="7"/>
      <c r="AF208" s="1">
        <f>'16675'!$G$208*IF(E208&lt;&gt;"",'16675'!$F$208,0)</f>
        <v>0</v>
      </c>
    </row>
    <row r="209" spans="2:32" ht="12.75">
      <c r="B209" s="7"/>
      <c r="C209" s="1">
        <f>IF(B209&lt;&gt;"",VLOOKUP(B209,iscritti_16675!$A$2:$G$16,4,FALSE),"")</f>
        <v>0</v>
      </c>
      <c r="D209" s="1">
        <f>IF(B209&lt;&gt;"",VLOOKUP(B209,iscritti_16675!$A$2:$G$16,2,FALSE),"")</f>
        <v>0</v>
      </c>
      <c r="E209" s="1">
        <f>IF(B209&lt;&gt;"",VLOOKUP(B209,iscritti_16675!$A$2:$G$16,3,FALSE),"")</f>
        <v>0</v>
      </c>
      <c r="F209" s="1">
        <f>IF(E209&lt;&gt;"",VLOOKUP(E209,'16675'!$AG$3:'16675'!$AH$12,2,FALSE),"")</f>
        <v>0</v>
      </c>
      <c r="G209" s="1">
        <f>COUNTA('16675'!$H$209:'16675'!$K$209)</f>
        <v>0</v>
      </c>
      <c r="H209" s="8"/>
      <c r="I209" s="8"/>
      <c r="J209" s="8"/>
      <c r="K209" s="8"/>
      <c r="L209" s="9">
        <f>IF('16675'!$G$209&lt;&gt;0,'16675'!$M$209/'16675'!$G$209,"")</f>
        <v>0</v>
      </c>
      <c r="M209" s="1">
        <f>SUM('16675'!$H$209:'16675'!$K$209)</f>
        <v>0</v>
      </c>
      <c r="N209" s="7"/>
      <c r="O209" s="7"/>
      <c r="P209" s="1">
        <f>SUM('16675'!$M$209:'16675'!$O$209)+'16675'!$AF$209</f>
        <v>0</v>
      </c>
      <c r="Q209" s="1">
        <f>SUM('16675'!$P$205:'16675'!$P$209)</f>
        <v>0</v>
      </c>
      <c r="R209" s="1">
        <v>40</v>
      </c>
      <c r="T209" s="7"/>
      <c r="U209" s="7"/>
      <c r="V209" s="7"/>
      <c r="AF209" s="1">
        <f>'16675'!$G$209*IF(E209&lt;&gt;"",'16675'!$F$209,0)</f>
        <v>0</v>
      </c>
    </row>
    <row r="210" spans="1:32" ht="12.75">
      <c r="A210" s="1">
        <v>41</v>
      </c>
      <c r="B210" s="7"/>
      <c r="C210" s="1">
        <f>IF(B210&lt;&gt;"",VLOOKUP(B210,iscritti_16675!$A$2:$G$16,4,FALSE),"")</f>
        <v>0</v>
      </c>
      <c r="D210" s="1">
        <f>IF(B210&lt;&gt;"",VLOOKUP(B210,iscritti_16675!$A$2:$G$16,2,FALSE),"")</f>
        <v>0</v>
      </c>
      <c r="E210" s="1">
        <f>IF(B210&lt;&gt;"",VLOOKUP(B210,iscritti_16675!$A$2:$G$16,3,FALSE),"")</f>
        <v>0</v>
      </c>
      <c r="F210" s="1">
        <f>IF(E210&lt;&gt;"",VLOOKUP(E210,'16675'!$AG$3:'16675'!$AH$12,2,FALSE),"")</f>
        <v>0</v>
      </c>
      <c r="G210" s="1">
        <f>COUNTA('16675'!$H$210:'16675'!$K$210)</f>
        <v>0</v>
      </c>
      <c r="H210" s="8"/>
      <c r="I210" s="8"/>
      <c r="J210" s="8"/>
      <c r="K210" s="8"/>
      <c r="L210" s="9">
        <f>IF('16675'!$G$210&lt;&gt;0,'16675'!$M$210/'16675'!$G$210,"")</f>
        <v>0</v>
      </c>
      <c r="M210" s="1">
        <f>SUM('16675'!$H$210:'16675'!$K$210)</f>
        <v>0</v>
      </c>
      <c r="N210" s="7"/>
      <c r="O210" s="7"/>
      <c r="P210" s="1">
        <f>SUM('16675'!$M$210:'16675'!$O$210)+'16675'!$AF$210</f>
        <v>0</v>
      </c>
      <c r="Q210" s="1">
        <f>SUM('16675'!$P$210:'16675'!$P$214)</f>
        <v>0</v>
      </c>
      <c r="R210" s="1">
        <v>41</v>
      </c>
      <c r="S210" s="1">
        <f>SUM('16675'!$P$210:'16675'!$P$214)</f>
        <v>0</v>
      </c>
      <c r="T210" s="7"/>
      <c r="U210" s="7"/>
      <c r="V210" s="7"/>
      <c r="AF210" s="1">
        <f>'16675'!$G$210*IF(E210&lt;&gt;"",'16675'!$F$210,0)</f>
        <v>0</v>
      </c>
    </row>
    <row r="211" spans="2:32" ht="12.75">
      <c r="B211" s="7"/>
      <c r="C211" s="1">
        <f>IF(B211&lt;&gt;"",VLOOKUP(B211,iscritti_16675!$A$2:$G$16,4,FALSE),"")</f>
        <v>0</v>
      </c>
      <c r="D211" s="1">
        <f>IF(B211&lt;&gt;"",VLOOKUP(B211,iscritti_16675!$A$2:$G$16,2,FALSE),"")</f>
        <v>0</v>
      </c>
      <c r="E211" s="1">
        <f>IF(B211&lt;&gt;"",VLOOKUP(B211,iscritti_16675!$A$2:$G$16,3,FALSE),"")</f>
        <v>0</v>
      </c>
      <c r="F211" s="1">
        <f>IF(E211&lt;&gt;"",VLOOKUP(E211,'16675'!$AG$3:'16675'!$AH$12,2,FALSE),"")</f>
        <v>0</v>
      </c>
      <c r="G211" s="1">
        <f>COUNTA('16675'!$H$211:'16675'!$K$211)</f>
        <v>0</v>
      </c>
      <c r="H211" s="8"/>
      <c r="I211" s="8"/>
      <c r="J211" s="8"/>
      <c r="K211" s="8"/>
      <c r="L211" s="9">
        <f>IF('16675'!$G$211&lt;&gt;0,'16675'!$M$211/'16675'!$G$211,"")</f>
        <v>0</v>
      </c>
      <c r="M211" s="1">
        <f>SUM('16675'!$H$211:'16675'!$K$211)</f>
        <v>0</v>
      </c>
      <c r="N211" s="7"/>
      <c r="O211" s="7"/>
      <c r="P211" s="1">
        <f>SUM('16675'!$M$211:'16675'!$O$211)+'16675'!$AF$211</f>
        <v>0</v>
      </c>
      <c r="Q211" s="1">
        <f>SUM('16675'!$P$210:'16675'!$P$214)</f>
        <v>0</v>
      </c>
      <c r="R211" s="1">
        <v>41</v>
      </c>
      <c r="T211" s="7"/>
      <c r="U211" s="7"/>
      <c r="V211" s="7"/>
      <c r="AF211" s="1">
        <f>'16675'!$G$211*IF(E211&lt;&gt;"",'16675'!$F$211,0)</f>
        <v>0</v>
      </c>
    </row>
    <row r="212" spans="2:32" ht="12.75">
      <c r="B212" s="7"/>
      <c r="C212" s="1">
        <f>IF(B212&lt;&gt;"",VLOOKUP(B212,iscritti_16675!$A$2:$G$16,4,FALSE),"")</f>
        <v>0</v>
      </c>
      <c r="D212" s="1">
        <f>IF(B212&lt;&gt;"",VLOOKUP(B212,iscritti_16675!$A$2:$G$16,2,FALSE),"")</f>
        <v>0</v>
      </c>
      <c r="E212" s="1">
        <f>IF(B212&lt;&gt;"",VLOOKUP(B212,iscritti_16675!$A$2:$G$16,3,FALSE),"")</f>
        <v>0</v>
      </c>
      <c r="F212" s="1">
        <f>IF(E212&lt;&gt;"",VLOOKUP(E212,'16675'!$AG$3:'16675'!$AH$12,2,FALSE),"")</f>
        <v>0</v>
      </c>
      <c r="G212" s="1">
        <f>COUNTA('16675'!$H$212:'16675'!$K$212)</f>
        <v>0</v>
      </c>
      <c r="H212" s="8"/>
      <c r="I212" s="8"/>
      <c r="J212" s="8"/>
      <c r="K212" s="8"/>
      <c r="L212" s="9">
        <f>IF('16675'!$G$212&lt;&gt;0,'16675'!$M$212/'16675'!$G$212,"")</f>
        <v>0</v>
      </c>
      <c r="M212" s="1">
        <f>SUM('16675'!$H$212:'16675'!$K$212)</f>
        <v>0</v>
      </c>
      <c r="N212" s="7"/>
      <c r="O212" s="7"/>
      <c r="P212" s="1">
        <f>SUM('16675'!$M$212:'16675'!$O$212)+'16675'!$AF$212</f>
        <v>0</v>
      </c>
      <c r="Q212" s="1">
        <f>SUM('16675'!$P$210:'16675'!$P$214)</f>
        <v>0</v>
      </c>
      <c r="R212" s="1">
        <v>41</v>
      </c>
      <c r="T212" s="7"/>
      <c r="U212" s="7"/>
      <c r="V212" s="7"/>
      <c r="AF212" s="1">
        <f>'16675'!$G$212*IF(E212&lt;&gt;"",'16675'!$F$212,0)</f>
        <v>0</v>
      </c>
    </row>
    <row r="213" spans="2:32" ht="12.75">
      <c r="B213" s="7"/>
      <c r="C213" s="1">
        <f>IF(B213&lt;&gt;"",VLOOKUP(B213,iscritti_16675!$A$2:$G$16,4,FALSE),"")</f>
        <v>0</v>
      </c>
      <c r="D213" s="1">
        <f>IF(B213&lt;&gt;"",VLOOKUP(B213,iscritti_16675!$A$2:$G$16,2,FALSE),"")</f>
        <v>0</v>
      </c>
      <c r="E213" s="1">
        <f>IF(B213&lt;&gt;"",VLOOKUP(B213,iscritti_16675!$A$2:$G$16,3,FALSE),"")</f>
        <v>0</v>
      </c>
      <c r="F213" s="1">
        <f>IF(E213&lt;&gt;"",VLOOKUP(E213,'16675'!$AG$3:'16675'!$AH$12,2,FALSE),"")</f>
        <v>0</v>
      </c>
      <c r="G213" s="1">
        <f>COUNTA('16675'!$H$213:'16675'!$K$213)</f>
        <v>0</v>
      </c>
      <c r="H213" s="8"/>
      <c r="I213" s="8"/>
      <c r="J213" s="8"/>
      <c r="K213" s="8"/>
      <c r="L213" s="9">
        <f>IF('16675'!$G$213&lt;&gt;0,'16675'!$M$213/'16675'!$G$213,"")</f>
        <v>0</v>
      </c>
      <c r="M213" s="1">
        <f>SUM('16675'!$H$213:'16675'!$K$213)</f>
        <v>0</v>
      </c>
      <c r="N213" s="7"/>
      <c r="O213" s="7"/>
      <c r="P213" s="1">
        <f>SUM('16675'!$M$213:'16675'!$O$213)+'16675'!$AF$213</f>
        <v>0</v>
      </c>
      <c r="Q213" s="1">
        <f>SUM('16675'!$P$210:'16675'!$P$214)</f>
        <v>0</v>
      </c>
      <c r="R213" s="1">
        <v>41</v>
      </c>
      <c r="T213" s="7"/>
      <c r="U213" s="7"/>
      <c r="V213" s="7"/>
      <c r="AF213" s="1">
        <f>'16675'!$G$213*IF(E213&lt;&gt;"",'16675'!$F$213,0)</f>
        <v>0</v>
      </c>
    </row>
    <row r="214" spans="2:32" ht="12.75">
      <c r="B214" s="7"/>
      <c r="C214" s="1">
        <f>IF(B214&lt;&gt;"",VLOOKUP(B214,iscritti_16675!$A$2:$G$16,4,FALSE),"")</f>
        <v>0</v>
      </c>
      <c r="D214" s="1">
        <f>IF(B214&lt;&gt;"",VLOOKUP(B214,iscritti_16675!$A$2:$G$16,2,FALSE),"")</f>
        <v>0</v>
      </c>
      <c r="E214" s="1">
        <f>IF(B214&lt;&gt;"",VLOOKUP(B214,iscritti_16675!$A$2:$G$16,3,FALSE),"")</f>
        <v>0</v>
      </c>
      <c r="F214" s="1">
        <f>IF(E214&lt;&gt;"",VLOOKUP(E214,'16675'!$AG$3:'16675'!$AH$12,2,FALSE),"")</f>
        <v>0</v>
      </c>
      <c r="G214" s="1">
        <f>COUNTA('16675'!$H$214:'16675'!$K$214)</f>
        <v>0</v>
      </c>
      <c r="H214" s="8"/>
      <c r="I214" s="8"/>
      <c r="J214" s="8"/>
      <c r="K214" s="8"/>
      <c r="L214" s="9">
        <f>IF('16675'!$G$214&lt;&gt;0,'16675'!$M$214/'16675'!$G$214,"")</f>
        <v>0</v>
      </c>
      <c r="M214" s="1">
        <f>SUM('16675'!$H$214:'16675'!$K$214)</f>
        <v>0</v>
      </c>
      <c r="N214" s="7"/>
      <c r="O214" s="7"/>
      <c r="P214" s="1">
        <f>SUM('16675'!$M$214:'16675'!$O$214)+'16675'!$AF$214</f>
        <v>0</v>
      </c>
      <c r="Q214" s="1">
        <f>SUM('16675'!$P$210:'16675'!$P$214)</f>
        <v>0</v>
      </c>
      <c r="R214" s="1">
        <v>41</v>
      </c>
      <c r="T214" s="7"/>
      <c r="U214" s="7"/>
      <c r="V214" s="7"/>
      <c r="AF214" s="1">
        <f>'16675'!$G$214*IF(E214&lt;&gt;"",'16675'!$F$214,0)</f>
        <v>0</v>
      </c>
    </row>
    <row r="215" spans="1:32" ht="12.75">
      <c r="A215" s="1">
        <v>42</v>
      </c>
      <c r="B215" s="7"/>
      <c r="C215" s="1">
        <f>IF(B215&lt;&gt;"",VLOOKUP(B215,iscritti_16675!$A$2:$G$16,4,FALSE),"")</f>
        <v>0</v>
      </c>
      <c r="D215" s="1">
        <f>IF(B215&lt;&gt;"",VLOOKUP(B215,iscritti_16675!$A$2:$G$16,2,FALSE),"")</f>
        <v>0</v>
      </c>
      <c r="E215" s="1">
        <f>IF(B215&lt;&gt;"",VLOOKUP(B215,iscritti_16675!$A$2:$G$16,3,FALSE),"")</f>
        <v>0</v>
      </c>
      <c r="F215" s="1">
        <f>IF(E215&lt;&gt;"",VLOOKUP(E215,'16675'!$AG$3:'16675'!$AH$12,2,FALSE),"")</f>
        <v>0</v>
      </c>
      <c r="G215" s="1">
        <f>COUNTA('16675'!$H$215:'16675'!$K$215)</f>
        <v>0</v>
      </c>
      <c r="H215" s="8"/>
      <c r="I215" s="8"/>
      <c r="J215" s="8"/>
      <c r="K215" s="8"/>
      <c r="L215" s="9">
        <f>IF('16675'!$G$215&lt;&gt;0,'16675'!$M$215/'16675'!$G$215,"")</f>
        <v>0</v>
      </c>
      <c r="M215" s="1">
        <f>SUM('16675'!$H$215:'16675'!$K$215)</f>
        <v>0</v>
      </c>
      <c r="N215" s="7"/>
      <c r="O215" s="7"/>
      <c r="P215" s="1">
        <f>SUM('16675'!$M$215:'16675'!$O$215)+'16675'!$AF$215</f>
        <v>0</v>
      </c>
      <c r="Q215" s="1">
        <f>SUM('16675'!$P$215:'16675'!$P$219)</f>
        <v>0</v>
      </c>
      <c r="R215" s="1">
        <v>42</v>
      </c>
      <c r="S215" s="1">
        <f>SUM('16675'!$P$215:'16675'!$P$219)</f>
        <v>0</v>
      </c>
      <c r="T215" s="7"/>
      <c r="U215" s="7"/>
      <c r="V215" s="7"/>
      <c r="AF215" s="1">
        <f>'16675'!$G$215*IF(E215&lt;&gt;"",'16675'!$F$215,0)</f>
        <v>0</v>
      </c>
    </row>
    <row r="216" spans="2:32" ht="12.75">
      <c r="B216" s="7"/>
      <c r="C216" s="1">
        <f>IF(B216&lt;&gt;"",VLOOKUP(B216,iscritti_16675!$A$2:$G$16,4,FALSE),"")</f>
        <v>0</v>
      </c>
      <c r="D216" s="1">
        <f>IF(B216&lt;&gt;"",VLOOKUP(B216,iscritti_16675!$A$2:$G$16,2,FALSE),"")</f>
        <v>0</v>
      </c>
      <c r="E216" s="1">
        <f>IF(B216&lt;&gt;"",VLOOKUP(B216,iscritti_16675!$A$2:$G$16,3,FALSE),"")</f>
        <v>0</v>
      </c>
      <c r="F216" s="1">
        <f>IF(E216&lt;&gt;"",VLOOKUP(E216,'16675'!$AG$3:'16675'!$AH$12,2,FALSE),"")</f>
        <v>0</v>
      </c>
      <c r="G216" s="1">
        <f>COUNTA('16675'!$H$216:'16675'!$K$216)</f>
        <v>0</v>
      </c>
      <c r="H216" s="8"/>
      <c r="I216" s="8"/>
      <c r="J216" s="8"/>
      <c r="K216" s="8"/>
      <c r="L216" s="9">
        <f>IF('16675'!$G$216&lt;&gt;0,'16675'!$M$216/'16675'!$G$216,"")</f>
        <v>0</v>
      </c>
      <c r="M216" s="1">
        <f>SUM('16675'!$H$216:'16675'!$K$216)</f>
        <v>0</v>
      </c>
      <c r="N216" s="7"/>
      <c r="O216" s="7"/>
      <c r="P216" s="1">
        <f>SUM('16675'!$M$216:'16675'!$O$216)+'16675'!$AF$216</f>
        <v>0</v>
      </c>
      <c r="Q216" s="1">
        <f>SUM('16675'!$P$215:'16675'!$P$219)</f>
        <v>0</v>
      </c>
      <c r="R216" s="1">
        <v>42</v>
      </c>
      <c r="T216" s="7"/>
      <c r="U216" s="7"/>
      <c r="V216" s="7"/>
      <c r="AF216" s="1">
        <f>'16675'!$G$216*IF(E216&lt;&gt;"",'16675'!$F$216,0)</f>
        <v>0</v>
      </c>
    </row>
    <row r="217" spans="2:32" ht="12.75">
      <c r="B217" s="7"/>
      <c r="C217" s="1">
        <f>IF(B217&lt;&gt;"",VLOOKUP(B217,iscritti_16675!$A$2:$G$16,4,FALSE),"")</f>
        <v>0</v>
      </c>
      <c r="D217" s="1">
        <f>IF(B217&lt;&gt;"",VLOOKUP(B217,iscritti_16675!$A$2:$G$16,2,FALSE),"")</f>
        <v>0</v>
      </c>
      <c r="E217" s="1">
        <f>IF(B217&lt;&gt;"",VLOOKUP(B217,iscritti_16675!$A$2:$G$16,3,FALSE),"")</f>
        <v>0</v>
      </c>
      <c r="F217" s="1">
        <f>IF(E217&lt;&gt;"",VLOOKUP(E217,'16675'!$AG$3:'16675'!$AH$12,2,FALSE),"")</f>
        <v>0</v>
      </c>
      <c r="G217" s="1">
        <f>COUNTA('16675'!$H$217:'16675'!$K$217)</f>
        <v>0</v>
      </c>
      <c r="H217" s="8"/>
      <c r="I217" s="8"/>
      <c r="J217" s="8"/>
      <c r="K217" s="8"/>
      <c r="L217" s="9">
        <f>IF('16675'!$G$217&lt;&gt;0,'16675'!$M$217/'16675'!$G$217,"")</f>
        <v>0</v>
      </c>
      <c r="M217" s="1">
        <f>SUM('16675'!$H$217:'16675'!$K$217)</f>
        <v>0</v>
      </c>
      <c r="N217" s="7"/>
      <c r="O217" s="7"/>
      <c r="P217" s="1">
        <f>SUM('16675'!$M$217:'16675'!$O$217)+'16675'!$AF$217</f>
        <v>0</v>
      </c>
      <c r="Q217" s="1">
        <f>SUM('16675'!$P$215:'16675'!$P$219)</f>
        <v>0</v>
      </c>
      <c r="R217" s="1">
        <v>42</v>
      </c>
      <c r="T217" s="7"/>
      <c r="U217" s="7"/>
      <c r="V217" s="7"/>
      <c r="AF217" s="1">
        <f>'16675'!$G$217*IF(E217&lt;&gt;"",'16675'!$F$217,0)</f>
        <v>0</v>
      </c>
    </row>
    <row r="218" spans="2:32" ht="12.75">
      <c r="B218" s="7"/>
      <c r="C218" s="1">
        <f>IF(B218&lt;&gt;"",VLOOKUP(B218,iscritti_16675!$A$2:$G$16,4,FALSE),"")</f>
        <v>0</v>
      </c>
      <c r="D218" s="1">
        <f>IF(B218&lt;&gt;"",VLOOKUP(B218,iscritti_16675!$A$2:$G$16,2,FALSE),"")</f>
        <v>0</v>
      </c>
      <c r="E218" s="1">
        <f>IF(B218&lt;&gt;"",VLOOKUP(B218,iscritti_16675!$A$2:$G$16,3,FALSE),"")</f>
        <v>0</v>
      </c>
      <c r="F218" s="1">
        <f>IF(E218&lt;&gt;"",VLOOKUP(E218,'16675'!$AG$3:'16675'!$AH$12,2,FALSE),"")</f>
        <v>0</v>
      </c>
      <c r="G218" s="1">
        <f>COUNTA('16675'!$H$218:'16675'!$K$218)</f>
        <v>0</v>
      </c>
      <c r="H218" s="8"/>
      <c r="I218" s="8"/>
      <c r="J218" s="8"/>
      <c r="K218" s="8"/>
      <c r="L218" s="9">
        <f>IF('16675'!$G$218&lt;&gt;0,'16675'!$M$218/'16675'!$G$218,"")</f>
        <v>0</v>
      </c>
      <c r="M218" s="1">
        <f>SUM('16675'!$H$218:'16675'!$K$218)</f>
        <v>0</v>
      </c>
      <c r="N218" s="7"/>
      <c r="O218" s="7"/>
      <c r="P218" s="1">
        <f>SUM('16675'!$M$218:'16675'!$O$218)+'16675'!$AF$218</f>
        <v>0</v>
      </c>
      <c r="Q218" s="1">
        <f>SUM('16675'!$P$215:'16675'!$P$219)</f>
        <v>0</v>
      </c>
      <c r="R218" s="1">
        <v>42</v>
      </c>
      <c r="T218" s="7"/>
      <c r="U218" s="7"/>
      <c r="V218" s="7"/>
      <c r="AF218" s="1">
        <f>'16675'!$G$218*IF(E218&lt;&gt;"",'16675'!$F$218,0)</f>
        <v>0</v>
      </c>
    </row>
    <row r="219" spans="2:32" ht="12.75">
      <c r="B219" s="7"/>
      <c r="C219" s="1">
        <f>IF(B219&lt;&gt;"",VLOOKUP(B219,iscritti_16675!$A$2:$G$16,4,FALSE),"")</f>
        <v>0</v>
      </c>
      <c r="D219" s="1">
        <f>IF(B219&lt;&gt;"",VLOOKUP(B219,iscritti_16675!$A$2:$G$16,2,FALSE),"")</f>
        <v>0</v>
      </c>
      <c r="E219" s="1">
        <f>IF(B219&lt;&gt;"",VLOOKUP(B219,iscritti_16675!$A$2:$G$16,3,FALSE),"")</f>
        <v>0</v>
      </c>
      <c r="F219" s="1">
        <f>IF(E219&lt;&gt;"",VLOOKUP(E219,'16675'!$AG$3:'16675'!$AH$12,2,FALSE),"")</f>
        <v>0</v>
      </c>
      <c r="G219" s="1">
        <f>COUNTA('16675'!$H$219:'16675'!$K$219)</f>
        <v>0</v>
      </c>
      <c r="H219" s="8"/>
      <c r="I219" s="8"/>
      <c r="J219" s="8"/>
      <c r="K219" s="8"/>
      <c r="L219" s="9">
        <f>IF('16675'!$G$219&lt;&gt;0,'16675'!$M$219/'16675'!$G$219,"")</f>
        <v>0</v>
      </c>
      <c r="M219" s="1">
        <f>SUM('16675'!$H$219:'16675'!$K$219)</f>
        <v>0</v>
      </c>
      <c r="N219" s="7"/>
      <c r="O219" s="7"/>
      <c r="P219" s="1">
        <f>SUM('16675'!$M$219:'16675'!$O$219)+'16675'!$AF$219</f>
        <v>0</v>
      </c>
      <c r="Q219" s="1">
        <f>SUM('16675'!$P$215:'16675'!$P$219)</f>
        <v>0</v>
      </c>
      <c r="R219" s="1">
        <v>42</v>
      </c>
      <c r="T219" s="7"/>
      <c r="U219" s="7"/>
      <c r="V219" s="7"/>
      <c r="AF219" s="1">
        <f>'16675'!$G$219*IF(E219&lt;&gt;"",'16675'!$F$219,0)</f>
        <v>0</v>
      </c>
    </row>
    <row r="220" spans="1:32" ht="12.75">
      <c r="A220" s="1">
        <v>43</v>
      </c>
      <c r="B220" s="7"/>
      <c r="C220" s="1">
        <f>IF(B220&lt;&gt;"",VLOOKUP(B220,iscritti_16675!$A$2:$G$16,4,FALSE),"")</f>
        <v>0</v>
      </c>
      <c r="D220" s="1">
        <f>IF(B220&lt;&gt;"",VLOOKUP(B220,iscritti_16675!$A$2:$G$16,2,FALSE),"")</f>
        <v>0</v>
      </c>
      <c r="E220" s="1">
        <f>IF(B220&lt;&gt;"",VLOOKUP(B220,iscritti_16675!$A$2:$G$16,3,FALSE),"")</f>
        <v>0</v>
      </c>
      <c r="F220" s="1">
        <f>IF(E220&lt;&gt;"",VLOOKUP(E220,'16675'!$AG$3:'16675'!$AH$12,2,FALSE),"")</f>
        <v>0</v>
      </c>
      <c r="G220" s="1">
        <f>COUNTA('16675'!$H$220:'16675'!$K$220)</f>
        <v>0</v>
      </c>
      <c r="H220" s="8"/>
      <c r="I220" s="8"/>
      <c r="J220" s="8"/>
      <c r="K220" s="8"/>
      <c r="L220" s="9">
        <f>IF('16675'!$G$220&lt;&gt;0,'16675'!$M$220/'16675'!$G$220,"")</f>
        <v>0</v>
      </c>
      <c r="M220" s="1">
        <f>SUM('16675'!$H$220:'16675'!$K$220)</f>
        <v>0</v>
      </c>
      <c r="N220" s="7"/>
      <c r="O220" s="7"/>
      <c r="P220" s="1">
        <f>SUM('16675'!$M$220:'16675'!$O$220)+'16675'!$AF$220</f>
        <v>0</v>
      </c>
      <c r="Q220" s="1">
        <f>SUM('16675'!$P$220:'16675'!$P$224)</f>
        <v>0</v>
      </c>
      <c r="R220" s="1">
        <v>43</v>
      </c>
      <c r="S220" s="1">
        <f>SUM('16675'!$P$220:'16675'!$P$224)</f>
        <v>0</v>
      </c>
      <c r="T220" s="7"/>
      <c r="U220" s="7"/>
      <c r="V220" s="7"/>
      <c r="AF220" s="1">
        <f>'16675'!$G$220*IF(E220&lt;&gt;"",'16675'!$F$220,0)</f>
        <v>0</v>
      </c>
    </row>
    <row r="221" spans="2:32" ht="12.75">
      <c r="B221" s="7"/>
      <c r="C221" s="1">
        <f>IF(B221&lt;&gt;"",VLOOKUP(B221,iscritti_16675!$A$2:$G$16,4,FALSE),"")</f>
        <v>0</v>
      </c>
      <c r="D221" s="1">
        <f>IF(B221&lt;&gt;"",VLOOKUP(B221,iscritti_16675!$A$2:$G$16,2,FALSE),"")</f>
        <v>0</v>
      </c>
      <c r="E221" s="1">
        <f>IF(B221&lt;&gt;"",VLOOKUP(B221,iscritti_16675!$A$2:$G$16,3,FALSE),"")</f>
        <v>0</v>
      </c>
      <c r="F221" s="1">
        <f>IF(E221&lt;&gt;"",VLOOKUP(E221,'16675'!$AG$3:'16675'!$AH$12,2,FALSE),"")</f>
        <v>0</v>
      </c>
      <c r="G221" s="1">
        <f>COUNTA('16675'!$H$221:'16675'!$K$221)</f>
        <v>0</v>
      </c>
      <c r="H221" s="8"/>
      <c r="I221" s="8"/>
      <c r="J221" s="8"/>
      <c r="K221" s="8"/>
      <c r="L221" s="9">
        <f>IF('16675'!$G$221&lt;&gt;0,'16675'!$M$221/'16675'!$G$221,"")</f>
        <v>0</v>
      </c>
      <c r="M221" s="1">
        <f>SUM('16675'!$H$221:'16675'!$K$221)</f>
        <v>0</v>
      </c>
      <c r="N221" s="7"/>
      <c r="O221" s="7"/>
      <c r="P221" s="1">
        <f>SUM('16675'!$M$221:'16675'!$O$221)+'16675'!$AF$221</f>
        <v>0</v>
      </c>
      <c r="Q221" s="1">
        <f>SUM('16675'!$P$220:'16675'!$P$224)</f>
        <v>0</v>
      </c>
      <c r="R221" s="1">
        <v>43</v>
      </c>
      <c r="T221" s="7"/>
      <c r="U221" s="7"/>
      <c r="V221" s="7"/>
      <c r="AF221" s="1">
        <f>'16675'!$G$221*IF(E221&lt;&gt;"",'16675'!$F$221,0)</f>
        <v>0</v>
      </c>
    </row>
    <row r="222" spans="2:32" ht="12.75">
      <c r="B222" s="7"/>
      <c r="C222" s="1">
        <f>IF(B222&lt;&gt;"",VLOOKUP(B222,iscritti_16675!$A$2:$G$16,4,FALSE),"")</f>
        <v>0</v>
      </c>
      <c r="D222" s="1">
        <f>IF(B222&lt;&gt;"",VLOOKUP(B222,iscritti_16675!$A$2:$G$16,2,FALSE),"")</f>
        <v>0</v>
      </c>
      <c r="E222" s="1">
        <f>IF(B222&lt;&gt;"",VLOOKUP(B222,iscritti_16675!$A$2:$G$16,3,FALSE),"")</f>
        <v>0</v>
      </c>
      <c r="F222" s="1">
        <f>IF(E222&lt;&gt;"",VLOOKUP(E222,'16675'!$AG$3:'16675'!$AH$12,2,FALSE),"")</f>
        <v>0</v>
      </c>
      <c r="G222" s="1">
        <f>COUNTA('16675'!$H$222:'16675'!$K$222)</f>
        <v>0</v>
      </c>
      <c r="H222" s="8"/>
      <c r="I222" s="8"/>
      <c r="J222" s="8"/>
      <c r="K222" s="8"/>
      <c r="L222" s="9">
        <f>IF('16675'!$G$222&lt;&gt;0,'16675'!$M$222/'16675'!$G$222,"")</f>
        <v>0</v>
      </c>
      <c r="M222" s="1">
        <f>SUM('16675'!$H$222:'16675'!$K$222)</f>
        <v>0</v>
      </c>
      <c r="N222" s="7"/>
      <c r="O222" s="7"/>
      <c r="P222" s="1">
        <f>SUM('16675'!$M$222:'16675'!$O$222)+'16675'!$AF$222</f>
        <v>0</v>
      </c>
      <c r="Q222" s="1">
        <f>SUM('16675'!$P$220:'16675'!$P$224)</f>
        <v>0</v>
      </c>
      <c r="R222" s="1">
        <v>43</v>
      </c>
      <c r="T222" s="7"/>
      <c r="U222" s="7"/>
      <c r="V222" s="7"/>
      <c r="AF222" s="1">
        <f>'16675'!$G$222*IF(E222&lt;&gt;"",'16675'!$F$222,0)</f>
        <v>0</v>
      </c>
    </row>
    <row r="223" spans="2:32" ht="12.75">
      <c r="B223" s="7"/>
      <c r="C223" s="1">
        <f>IF(B223&lt;&gt;"",VLOOKUP(B223,iscritti_16675!$A$2:$G$16,4,FALSE),"")</f>
        <v>0</v>
      </c>
      <c r="D223" s="1">
        <f>IF(B223&lt;&gt;"",VLOOKUP(B223,iscritti_16675!$A$2:$G$16,2,FALSE),"")</f>
        <v>0</v>
      </c>
      <c r="E223" s="1">
        <f>IF(B223&lt;&gt;"",VLOOKUP(B223,iscritti_16675!$A$2:$G$16,3,FALSE),"")</f>
        <v>0</v>
      </c>
      <c r="F223" s="1">
        <f>IF(E223&lt;&gt;"",VLOOKUP(E223,'16675'!$AG$3:'16675'!$AH$12,2,FALSE),"")</f>
        <v>0</v>
      </c>
      <c r="G223" s="1">
        <f>COUNTA('16675'!$H$223:'16675'!$K$223)</f>
        <v>0</v>
      </c>
      <c r="H223" s="8"/>
      <c r="I223" s="8"/>
      <c r="J223" s="8"/>
      <c r="K223" s="8"/>
      <c r="L223" s="9">
        <f>IF('16675'!$G$223&lt;&gt;0,'16675'!$M$223/'16675'!$G$223,"")</f>
        <v>0</v>
      </c>
      <c r="M223" s="1">
        <f>SUM('16675'!$H$223:'16675'!$K$223)</f>
        <v>0</v>
      </c>
      <c r="N223" s="7"/>
      <c r="O223" s="7"/>
      <c r="P223" s="1">
        <f>SUM('16675'!$M$223:'16675'!$O$223)+'16675'!$AF$223</f>
        <v>0</v>
      </c>
      <c r="Q223" s="1">
        <f>SUM('16675'!$P$220:'16675'!$P$224)</f>
        <v>0</v>
      </c>
      <c r="R223" s="1">
        <v>43</v>
      </c>
      <c r="T223" s="7"/>
      <c r="U223" s="7"/>
      <c r="V223" s="7"/>
      <c r="AF223" s="1">
        <f>'16675'!$G$223*IF(E223&lt;&gt;"",'16675'!$F$223,0)</f>
        <v>0</v>
      </c>
    </row>
    <row r="224" spans="2:32" ht="12.75">
      <c r="B224" s="7"/>
      <c r="C224" s="1">
        <f>IF(B224&lt;&gt;"",VLOOKUP(B224,iscritti_16675!$A$2:$G$16,4,FALSE),"")</f>
        <v>0</v>
      </c>
      <c r="D224" s="1">
        <f>IF(B224&lt;&gt;"",VLOOKUP(B224,iscritti_16675!$A$2:$G$16,2,FALSE),"")</f>
        <v>0</v>
      </c>
      <c r="E224" s="1">
        <f>IF(B224&lt;&gt;"",VLOOKUP(B224,iscritti_16675!$A$2:$G$16,3,FALSE),"")</f>
        <v>0</v>
      </c>
      <c r="F224" s="1">
        <f>IF(E224&lt;&gt;"",VLOOKUP(E224,'16675'!$AG$3:'16675'!$AH$12,2,FALSE),"")</f>
        <v>0</v>
      </c>
      <c r="G224" s="1">
        <f>COUNTA('16675'!$H$224:'16675'!$K$224)</f>
        <v>0</v>
      </c>
      <c r="H224" s="8"/>
      <c r="I224" s="8"/>
      <c r="J224" s="8"/>
      <c r="K224" s="8"/>
      <c r="L224" s="9">
        <f>IF('16675'!$G$224&lt;&gt;0,'16675'!$M$224/'16675'!$G$224,"")</f>
        <v>0</v>
      </c>
      <c r="M224" s="1">
        <f>SUM('16675'!$H$224:'16675'!$K$224)</f>
        <v>0</v>
      </c>
      <c r="N224" s="7"/>
      <c r="O224" s="7"/>
      <c r="P224" s="1">
        <f>SUM('16675'!$M$224:'16675'!$O$224)+'16675'!$AF$224</f>
        <v>0</v>
      </c>
      <c r="Q224" s="1">
        <f>SUM('16675'!$P$220:'16675'!$P$224)</f>
        <v>0</v>
      </c>
      <c r="R224" s="1">
        <v>43</v>
      </c>
      <c r="T224" s="7"/>
      <c r="U224" s="7"/>
      <c r="V224" s="7"/>
      <c r="AF224" s="1">
        <f>'16675'!$G$224*IF(E224&lt;&gt;"",'16675'!$F$224,0)</f>
        <v>0</v>
      </c>
    </row>
    <row r="225" spans="1:32" ht="12.75">
      <c r="A225" s="1">
        <v>44</v>
      </c>
      <c r="B225" s="7"/>
      <c r="C225" s="1">
        <f>IF(B225&lt;&gt;"",VLOOKUP(B225,iscritti_16675!$A$2:$G$16,4,FALSE),"")</f>
        <v>0</v>
      </c>
      <c r="D225" s="1">
        <f>IF(B225&lt;&gt;"",VLOOKUP(B225,iscritti_16675!$A$2:$G$16,2,FALSE),"")</f>
        <v>0</v>
      </c>
      <c r="E225" s="1">
        <f>IF(B225&lt;&gt;"",VLOOKUP(B225,iscritti_16675!$A$2:$G$16,3,FALSE),"")</f>
        <v>0</v>
      </c>
      <c r="F225" s="1">
        <f>IF(E225&lt;&gt;"",VLOOKUP(E225,'16675'!$AG$3:'16675'!$AH$12,2,FALSE),"")</f>
        <v>0</v>
      </c>
      <c r="G225" s="1">
        <f>COUNTA('16675'!$H$225:'16675'!$K$225)</f>
        <v>0</v>
      </c>
      <c r="H225" s="8"/>
      <c r="I225" s="8"/>
      <c r="J225" s="8"/>
      <c r="K225" s="8"/>
      <c r="L225" s="9">
        <f>IF('16675'!$G$225&lt;&gt;0,'16675'!$M$225/'16675'!$G$225,"")</f>
        <v>0</v>
      </c>
      <c r="M225" s="1">
        <f>SUM('16675'!$H$225:'16675'!$K$225)</f>
        <v>0</v>
      </c>
      <c r="N225" s="7"/>
      <c r="O225" s="7"/>
      <c r="P225" s="1">
        <f>SUM('16675'!$M$225:'16675'!$O$225)+'16675'!$AF$225</f>
        <v>0</v>
      </c>
      <c r="Q225" s="1">
        <f>SUM('16675'!$P$225:'16675'!$P$229)</f>
        <v>0</v>
      </c>
      <c r="R225" s="1">
        <v>44</v>
      </c>
      <c r="S225" s="1">
        <f>SUM('16675'!$P$225:'16675'!$P$229)</f>
        <v>0</v>
      </c>
      <c r="T225" s="7"/>
      <c r="U225" s="7"/>
      <c r="V225" s="7"/>
      <c r="AF225" s="1">
        <f>'16675'!$G$225*IF(E225&lt;&gt;"",'16675'!$F$225,0)</f>
        <v>0</v>
      </c>
    </row>
    <row r="226" spans="2:32" ht="12.75">
      <c r="B226" s="7"/>
      <c r="C226" s="1">
        <f>IF(B226&lt;&gt;"",VLOOKUP(B226,iscritti_16675!$A$2:$G$16,4,FALSE),"")</f>
        <v>0</v>
      </c>
      <c r="D226" s="1">
        <f>IF(B226&lt;&gt;"",VLOOKUP(B226,iscritti_16675!$A$2:$G$16,2,FALSE),"")</f>
        <v>0</v>
      </c>
      <c r="E226" s="1">
        <f>IF(B226&lt;&gt;"",VLOOKUP(B226,iscritti_16675!$A$2:$G$16,3,FALSE),"")</f>
        <v>0</v>
      </c>
      <c r="F226" s="1">
        <f>IF(E226&lt;&gt;"",VLOOKUP(E226,'16675'!$AG$3:'16675'!$AH$12,2,FALSE),"")</f>
        <v>0</v>
      </c>
      <c r="G226" s="1">
        <f>COUNTA('16675'!$H$226:'16675'!$K$226)</f>
        <v>0</v>
      </c>
      <c r="H226" s="8"/>
      <c r="I226" s="8"/>
      <c r="J226" s="8"/>
      <c r="K226" s="8"/>
      <c r="L226" s="9">
        <f>IF('16675'!$G$226&lt;&gt;0,'16675'!$M$226/'16675'!$G$226,"")</f>
        <v>0</v>
      </c>
      <c r="M226" s="1">
        <f>SUM('16675'!$H$226:'16675'!$K$226)</f>
        <v>0</v>
      </c>
      <c r="N226" s="7"/>
      <c r="O226" s="7"/>
      <c r="P226" s="1">
        <f>SUM('16675'!$M$226:'16675'!$O$226)+'16675'!$AF$226</f>
        <v>0</v>
      </c>
      <c r="Q226" s="1">
        <f>SUM('16675'!$P$225:'16675'!$P$229)</f>
        <v>0</v>
      </c>
      <c r="R226" s="1">
        <v>44</v>
      </c>
      <c r="T226" s="7"/>
      <c r="U226" s="7"/>
      <c r="V226" s="7"/>
      <c r="AF226" s="1">
        <f>'16675'!$G$226*IF(E226&lt;&gt;"",'16675'!$F$226,0)</f>
        <v>0</v>
      </c>
    </row>
    <row r="227" spans="2:32" ht="12.75">
      <c r="B227" s="7"/>
      <c r="C227" s="1">
        <f>IF(B227&lt;&gt;"",VLOOKUP(B227,iscritti_16675!$A$2:$G$16,4,FALSE),"")</f>
        <v>0</v>
      </c>
      <c r="D227" s="1">
        <f>IF(B227&lt;&gt;"",VLOOKUP(B227,iscritti_16675!$A$2:$G$16,2,FALSE),"")</f>
        <v>0</v>
      </c>
      <c r="E227" s="1">
        <f>IF(B227&lt;&gt;"",VLOOKUP(B227,iscritti_16675!$A$2:$G$16,3,FALSE),"")</f>
        <v>0</v>
      </c>
      <c r="F227" s="1">
        <f>IF(E227&lt;&gt;"",VLOOKUP(E227,'16675'!$AG$3:'16675'!$AH$12,2,FALSE),"")</f>
        <v>0</v>
      </c>
      <c r="G227" s="1">
        <f>COUNTA('16675'!$H$227:'16675'!$K$227)</f>
        <v>0</v>
      </c>
      <c r="H227" s="8"/>
      <c r="I227" s="8"/>
      <c r="J227" s="8"/>
      <c r="K227" s="8"/>
      <c r="L227" s="9">
        <f>IF('16675'!$G$227&lt;&gt;0,'16675'!$M$227/'16675'!$G$227,"")</f>
        <v>0</v>
      </c>
      <c r="M227" s="1">
        <f>SUM('16675'!$H$227:'16675'!$K$227)</f>
        <v>0</v>
      </c>
      <c r="N227" s="7"/>
      <c r="O227" s="7"/>
      <c r="P227" s="1">
        <f>SUM('16675'!$M$227:'16675'!$O$227)+'16675'!$AF$227</f>
        <v>0</v>
      </c>
      <c r="Q227" s="1">
        <f>SUM('16675'!$P$225:'16675'!$P$229)</f>
        <v>0</v>
      </c>
      <c r="R227" s="1">
        <v>44</v>
      </c>
      <c r="T227" s="7"/>
      <c r="U227" s="7"/>
      <c r="V227" s="7"/>
      <c r="AF227" s="1">
        <f>'16675'!$G$227*IF(E227&lt;&gt;"",'16675'!$F$227,0)</f>
        <v>0</v>
      </c>
    </row>
    <row r="228" spans="2:32" ht="12.75">
      <c r="B228" s="7"/>
      <c r="C228" s="1">
        <f>IF(B228&lt;&gt;"",VLOOKUP(B228,iscritti_16675!$A$2:$G$16,4,FALSE),"")</f>
        <v>0</v>
      </c>
      <c r="D228" s="1">
        <f>IF(B228&lt;&gt;"",VLOOKUP(B228,iscritti_16675!$A$2:$G$16,2,FALSE),"")</f>
        <v>0</v>
      </c>
      <c r="E228" s="1">
        <f>IF(B228&lt;&gt;"",VLOOKUP(B228,iscritti_16675!$A$2:$G$16,3,FALSE),"")</f>
        <v>0</v>
      </c>
      <c r="F228" s="1">
        <f>IF(E228&lt;&gt;"",VLOOKUP(E228,'16675'!$AG$3:'16675'!$AH$12,2,FALSE),"")</f>
        <v>0</v>
      </c>
      <c r="G228" s="1">
        <f>COUNTA('16675'!$H$228:'16675'!$K$228)</f>
        <v>0</v>
      </c>
      <c r="H228" s="8"/>
      <c r="I228" s="8"/>
      <c r="J228" s="8"/>
      <c r="K228" s="8"/>
      <c r="L228" s="9">
        <f>IF('16675'!$G$228&lt;&gt;0,'16675'!$M$228/'16675'!$G$228,"")</f>
        <v>0</v>
      </c>
      <c r="M228" s="1">
        <f>SUM('16675'!$H$228:'16675'!$K$228)</f>
        <v>0</v>
      </c>
      <c r="N228" s="7"/>
      <c r="O228" s="7"/>
      <c r="P228" s="1">
        <f>SUM('16675'!$M$228:'16675'!$O$228)+'16675'!$AF$228</f>
        <v>0</v>
      </c>
      <c r="Q228" s="1">
        <f>SUM('16675'!$P$225:'16675'!$P$229)</f>
        <v>0</v>
      </c>
      <c r="R228" s="1">
        <v>44</v>
      </c>
      <c r="T228" s="7"/>
      <c r="U228" s="7"/>
      <c r="V228" s="7"/>
      <c r="AF228" s="1">
        <f>'16675'!$G$228*IF(E228&lt;&gt;"",'16675'!$F$228,0)</f>
        <v>0</v>
      </c>
    </row>
    <row r="229" spans="2:32" ht="12.75">
      <c r="B229" s="7"/>
      <c r="C229" s="1">
        <f>IF(B229&lt;&gt;"",VLOOKUP(B229,iscritti_16675!$A$2:$G$16,4,FALSE),"")</f>
        <v>0</v>
      </c>
      <c r="D229" s="1">
        <f>IF(B229&lt;&gt;"",VLOOKUP(B229,iscritti_16675!$A$2:$G$16,2,FALSE),"")</f>
        <v>0</v>
      </c>
      <c r="E229" s="1">
        <f>IF(B229&lt;&gt;"",VLOOKUP(B229,iscritti_16675!$A$2:$G$16,3,FALSE),"")</f>
        <v>0</v>
      </c>
      <c r="F229" s="1">
        <f>IF(E229&lt;&gt;"",VLOOKUP(E229,'16675'!$AG$3:'16675'!$AH$12,2,FALSE),"")</f>
        <v>0</v>
      </c>
      <c r="G229" s="1">
        <f>COUNTA('16675'!$H$229:'16675'!$K$229)</f>
        <v>0</v>
      </c>
      <c r="H229" s="8"/>
      <c r="I229" s="8"/>
      <c r="J229" s="8"/>
      <c r="K229" s="8"/>
      <c r="L229" s="9">
        <f>IF('16675'!$G$229&lt;&gt;0,'16675'!$M$229/'16675'!$G$229,"")</f>
        <v>0</v>
      </c>
      <c r="M229" s="1">
        <f>SUM('16675'!$H$229:'16675'!$K$229)</f>
        <v>0</v>
      </c>
      <c r="N229" s="7"/>
      <c r="O229" s="7"/>
      <c r="P229" s="1">
        <f>SUM('16675'!$M$229:'16675'!$O$229)+'16675'!$AF$229</f>
        <v>0</v>
      </c>
      <c r="Q229" s="1">
        <f>SUM('16675'!$P$225:'16675'!$P$229)</f>
        <v>0</v>
      </c>
      <c r="R229" s="1">
        <v>44</v>
      </c>
      <c r="T229" s="7"/>
      <c r="U229" s="7"/>
      <c r="V229" s="7"/>
      <c r="AF229" s="1">
        <f>'16675'!$G$229*IF(E229&lt;&gt;"",'16675'!$F$229,0)</f>
        <v>0</v>
      </c>
    </row>
    <row r="230" spans="1:32" ht="12.75">
      <c r="A230" s="1">
        <v>45</v>
      </c>
      <c r="B230" s="7"/>
      <c r="C230" s="1">
        <f>IF(B230&lt;&gt;"",VLOOKUP(B230,iscritti_16675!$A$2:$G$16,4,FALSE),"")</f>
        <v>0</v>
      </c>
      <c r="D230" s="1">
        <f>IF(B230&lt;&gt;"",VLOOKUP(B230,iscritti_16675!$A$2:$G$16,2,FALSE),"")</f>
        <v>0</v>
      </c>
      <c r="E230" s="1">
        <f>IF(B230&lt;&gt;"",VLOOKUP(B230,iscritti_16675!$A$2:$G$16,3,FALSE),"")</f>
        <v>0</v>
      </c>
      <c r="F230" s="1">
        <f>IF(E230&lt;&gt;"",VLOOKUP(E230,'16675'!$AG$3:'16675'!$AH$12,2,FALSE),"")</f>
        <v>0</v>
      </c>
      <c r="G230" s="1">
        <f>COUNTA('16675'!$H$230:'16675'!$K$230)</f>
        <v>0</v>
      </c>
      <c r="H230" s="8"/>
      <c r="I230" s="8"/>
      <c r="J230" s="8"/>
      <c r="K230" s="8"/>
      <c r="L230" s="9">
        <f>IF('16675'!$G$230&lt;&gt;0,'16675'!$M$230/'16675'!$G$230,"")</f>
        <v>0</v>
      </c>
      <c r="M230" s="1">
        <f>SUM('16675'!$H$230:'16675'!$K$230)</f>
        <v>0</v>
      </c>
      <c r="N230" s="7"/>
      <c r="O230" s="7"/>
      <c r="P230" s="1">
        <f>SUM('16675'!$M$230:'16675'!$O$230)+'16675'!$AF$230</f>
        <v>0</v>
      </c>
      <c r="Q230" s="1">
        <f>SUM('16675'!$P$230:'16675'!$P$234)</f>
        <v>0</v>
      </c>
      <c r="R230" s="1">
        <v>45</v>
      </c>
      <c r="S230" s="1">
        <f>SUM('16675'!$P$230:'16675'!$P$234)</f>
        <v>0</v>
      </c>
      <c r="T230" s="7"/>
      <c r="U230" s="7"/>
      <c r="V230" s="7"/>
      <c r="AF230" s="1">
        <f>'16675'!$G$230*IF(E230&lt;&gt;"",'16675'!$F$230,0)</f>
        <v>0</v>
      </c>
    </row>
    <row r="231" spans="2:32" ht="12.75">
      <c r="B231" s="7"/>
      <c r="C231" s="1">
        <f>IF(B231&lt;&gt;"",VLOOKUP(B231,iscritti_16675!$A$2:$G$16,4,FALSE),"")</f>
        <v>0</v>
      </c>
      <c r="D231" s="1">
        <f>IF(B231&lt;&gt;"",VLOOKUP(B231,iscritti_16675!$A$2:$G$16,2,FALSE),"")</f>
        <v>0</v>
      </c>
      <c r="E231" s="1">
        <f>IF(B231&lt;&gt;"",VLOOKUP(B231,iscritti_16675!$A$2:$G$16,3,FALSE),"")</f>
        <v>0</v>
      </c>
      <c r="F231" s="1">
        <f>IF(E231&lt;&gt;"",VLOOKUP(E231,'16675'!$AG$3:'16675'!$AH$12,2,FALSE),"")</f>
        <v>0</v>
      </c>
      <c r="G231" s="1">
        <f>COUNTA('16675'!$H$231:'16675'!$K$231)</f>
        <v>0</v>
      </c>
      <c r="H231" s="8"/>
      <c r="I231" s="8"/>
      <c r="J231" s="8"/>
      <c r="K231" s="8"/>
      <c r="L231" s="9">
        <f>IF('16675'!$G$231&lt;&gt;0,'16675'!$M$231/'16675'!$G$231,"")</f>
        <v>0</v>
      </c>
      <c r="M231" s="1">
        <f>SUM('16675'!$H$231:'16675'!$K$231)</f>
        <v>0</v>
      </c>
      <c r="N231" s="7"/>
      <c r="O231" s="7"/>
      <c r="P231" s="1">
        <f>SUM('16675'!$M$231:'16675'!$O$231)+'16675'!$AF$231</f>
        <v>0</v>
      </c>
      <c r="Q231" s="1">
        <f>SUM('16675'!$P$230:'16675'!$P$234)</f>
        <v>0</v>
      </c>
      <c r="R231" s="1">
        <v>45</v>
      </c>
      <c r="T231" s="7"/>
      <c r="U231" s="7"/>
      <c r="V231" s="7"/>
      <c r="AF231" s="1">
        <f>'16675'!$G$231*IF(E231&lt;&gt;"",'16675'!$F$231,0)</f>
        <v>0</v>
      </c>
    </row>
    <row r="232" spans="2:32" ht="12.75">
      <c r="B232" s="7"/>
      <c r="C232" s="1">
        <f>IF(B232&lt;&gt;"",VLOOKUP(B232,iscritti_16675!$A$2:$G$16,4,FALSE),"")</f>
        <v>0</v>
      </c>
      <c r="D232" s="1">
        <f>IF(B232&lt;&gt;"",VLOOKUP(B232,iscritti_16675!$A$2:$G$16,2,FALSE),"")</f>
        <v>0</v>
      </c>
      <c r="E232" s="1">
        <f>IF(B232&lt;&gt;"",VLOOKUP(B232,iscritti_16675!$A$2:$G$16,3,FALSE),"")</f>
        <v>0</v>
      </c>
      <c r="F232" s="1">
        <f>IF(E232&lt;&gt;"",VLOOKUP(E232,'16675'!$AG$3:'16675'!$AH$12,2,FALSE),"")</f>
        <v>0</v>
      </c>
      <c r="G232" s="1">
        <f>COUNTA('16675'!$H$232:'16675'!$K$232)</f>
        <v>0</v>
      </c>
      <c r="H232" s="8"/>
      <c r="I232" s="8"/>
      <c r="J232" s="8"/>
      <c r="K232" s="8"/>
      <c r="L232" s="9">
        <f>IF('16675'!$G$232&lt;&gt;0,'16675'!$M$232/'16675'!$G$232,"")</f>
        <v>0</v>
      </c>
      <c r="M232" s="1">
        <f>SUM('16675'!$H$232:'16675'!$K$232)</f>
        <v>0</v>
      </c>
      <c r="N232" s="7"/>
      <c r="O232" s="7"/>
      <c r="P232" s="1">
        <f>SUM('16675'!$M$232:'16675'!$O$232)+'16675'!$AF$232</f>
        <v>0</v>
      </c>
      <c r="Q232" s="1">
        <f>SUM('16675'!$P$230:'16675'!$P$234)</f>
        <v>0</v>
      </c>
      <c r="R232" s="1">
        <v>45</v>
      </c>
      <c r="T232" s="7"/>
      <c r="U232" s="7"/>
      <c r="V232" s="7"/>
      <c r="AF232" s="1">
        <f>'16675'!$G$232*IF(E232&lt;&gt;"",'16675'!$F$232,0)</f>
        <v>0</v>
      </c>
    </row>
    <row r="233" spans="2:32" ht="12.75">
      <c r="B233" s="7"/>
      <c r="C233" s="1">
        <f>IF(B233&lt;&gt;"",VLOOKUP(B233,iscritti_16675!$A$2:$G$16,4,FALSE),"")</f>
        <v>0</v>
      </c>
      <c r="D233" s="1">
        <f>IF(B233&lt;&gt;"",VLOOKUP(B233,iscritti_16675!$A$2:$G$16,2,FALSE),"")</f>
        <v>0</v>
      </c>
      <c r="E233" s="1">
        <f>IF(B233&lt;&gt;"",VLOOKUP(B233,iscritti_16675!$A$2:$G$16,3,FALSE),"")</f>
        <v>0</v>
      </c>
      <c r="F233" s="1">
        <f>IF(E233&lt;&gt;"",VLOOKUP(E233,'16675'!$AG$3:'16675'!$AH$12,2,FALSE),"")</f>
        <v>0</v>
      </c>
      <c r="G233" s="1">
        <f>COUNTA('16675'!$H$233:'16675'!$K$233)</f>
        <v>0</v>
      </c>
      <c r="H233" s="8"/>
      <c r="I233" s="8"/>
      <c r="J233" s="8"/>
      <c r="K233" s="8"/>
      <c r="L233" s="9">
        <f>IF('16675'!$G$233&lt;&gt;0,'16675'!$M$233/'16675'!$G$233,"")</f>
        <v>0</v>
      </c>
      <c r="M233" s="1">
        <f>SUM('16675'!$H$233:'16675'!$K$233)</f>
        <v>0</v>
      </c>
      <c r="N233" s="7"/>
      <c r="O233" s="7"/>
      <c r="P233" s="1">
        <f>SUM('16675'!$M$233:'16675'!$O$233)+'16675'!$AF$233</f>
        <v>0</v>
      </c>
      <c r="Q233" s="1">
        <f>SUM('16675'!$P$230:'16675'!$P$234)</f>
        <v>0</v>
      </c>
      <c r="R233" s="1">
        <v>45</v>
      </c>
      <c r="T233" s="7"/>
      <c r="U233" s="7"/>
      <c r="V233" s="7"/>
      <c r="AF233" s="1">
        <f>'16675'!$G$233*IF(E233&lt;&gt;"",'16675'!$F$233,0)</f>
        <v>0</v>
      </c>
    </row>
    <row r="234" spans="2:32" ht="12.75">
      <c r="B234" s="7"/>
      <c r="C234" s="1">
        <f>IF(B234&lt;&gt;"",VLOOKUP(B234,iscritti_16675!$A$2:$G$16,4,FALSE),"")</f>
        <v>0</v>
      </c>
      <c r="D234" s="1">
        <f>IF(B234&lt;&gt;"",VLOOKUP(B234,iscritti_16675!$A$2:$G$16,2,FALSE),"")</f>
        <v>0</v>
      </c>
      <c r="E234" s="1">
        <f>IF(B234&lt;&gt;"",VLOOKUP(B234,iscritti_16675!$A$2:$G$16,3,FALSE),"")</f>
        <v>0</v>
      </c>
      <c r="F234" s="1">
        <f>IF(E234&lt;&gt;"",VLOOKUP(E234,'16675'!$AG$3:'16675'!$AH$12,2,FALSE),"")</f>
        <v>0</v>
      </c>
      <c r="G234" s="1">
        <f>COUNTA('16675'!$H$234:'16675'!$K$234)</f>
        <v>0</v>
      </c>
      <c r="H234" s="8"/>
      <c r="I234" s="8"/>
      <c r="J234" s="8"/>
      <c r="K234" s="8"/>
      <c r="L234" s="9">
        <f>IF('16675'!$G$234&lt;&gt;0,'16675'!$M$234/'16675'!$G$234,"")</f>
        <v>0</v>
      </c>
      <c r="M234" s="1">
        <f>SUM('16675'!$H$234:'16675'!$K$234)</f>
        <v>0</v>
      </c>
      <c r="N234" s="7"/>
      <c r="O234" s="7"/>
      <c r="P234" s="1">
        <f>SUM('16675'!$M$234:'16675'!$O$234)+'16675'!$AF$234</f>
        <v>0</v>
      </c>
      <c r="Q234" s="1">
        <f>SUM('16675'!$P$230:'16675'!$P$234)</f>
        <v>0</v>
      </c>
      <c r="R234" s="1">
        <v>45</v>
      </c>
      <c r="T234" s="7"/>
      <c r="U234" s="7"/>
      <c r="V234" s="7"/>
      <c r="AF234" s="1">
        <f>'16675'!$G$234*IF(E234&lt;&gt;"",'16675'!$F$234,0)</f>
        <v>0</v>
      </c>
    </row>
    <row r="235" spans="1:32" ht="12.75">
      <c r="A235" s="1">
        <v>46</v>
      </c>
      <c r="B235" s="7"/>
      <c r="C235" s="1">
        <f>IF(B235&lt;&gt;"",VLOOKUP(B235,iscritti_16675!$A$2:$G$16,4,FALSE),"")</f>
        <v>0</v>
      </c>
      <c r="D235" s="1">
        <f>IF(B235&lt;&gt;"",VLOOKUP(B235,iscritti_16675!$A$2:$G$16,2,FALSE),"")</f>
        <v>0</v>
      </c>
      <c r="E235" s="1">
        <f>IF(B235&lt;&gt;"",VLOOKUP(B235,iscritti_16675!$A$2:$G$16,3,FALSE),"")</f>
        <v>0</v>
      </c>
      <c r="F235" s="1">
        <f>IF(E235&lt;&gt;"",VLOOKUP(E235,'16675'!$AG$3:'16675'!$AH$12,2,FALSE),"")</f>
        <v>0</v>
      </c>
      <c r="G235" s="1">
        <f>COUNTA('16675'!$H$235:'16675'!$K$235)</f>
        <v>0</v>
      </c>
      <c r="H235" s="8"/>
      <c r="I235" s="8"/>
      <c r="J235" s="8"/>
      <c r="K235" s="8"/>
      <c r="L235" s="9">
        <f>IF('16675'!$G$235&lt;&gt;0,'16675'!$M$235/'16675'!$G$235,"")</f>
        <v>0</v>
      </c>
      <c r="M235" s="1">
        <f>SUM('16675'!$H$235:'16675'!$K$235)</f>
        <v>0</v>
      </c>
      <c r="N235" s="7"/>
      <c r="O235" s="7"/>
      <c r="P235" s="1">
        <f>SUM('16675'!$M$235:'16675'!$O$235)+'16675'!$AF$235</f>
        <v>0</v>
      </c>
      <c r="Q235" s="1">
        <f>SUM('16675'!$P$235:'16675'!$P$239)</f>
        <v>0</v>
      </c>
      <c r="R235" s="1">
        <v>46</v>
      </c>
      <c r="S235" s="1">
        <f>SUM('16675'!$P$235:'16675'!$P$239)</f>
        <v>0</v>
      </c>
      <c r="T235" s="7"/>
      <c r="U235" s="7"/>
      <c r="V235" s="7"/>
      <c r="AF235" s="1">
        <f>'16675'!$G$235*IF(E235&lt;&gt;"",'16675'!$F$235,0)</f>
        <v>0</v>
      </c>
    </row>
    <row r="236" spans="2:32" ht="12.75">
      <c r="B236" s="7"/>
      <c r="C236" s="1">
        <f>IF(B236&lt;&gt;"",VLOOKUP(B236,iscritti_16675!$A$2:$G$16,4,FALSE),"")</f>
        <v>0</v>
      </c>
      <c r="D236" s="1">
        <f>IF(B236&lt;&gt;"",VLOOKUP(B236,iscritti_16675!$A$2:$G$16,2,FALSE),"")</f>
        <v>0</v>
      </c>
      <c r="E236" s="1">
        <f>IF(B236&lt;&gt;"",VLOOKUP(B236,iscritti_16675!$A$2:$G$16,3,FALSE),"")</f>
        <v>0</v>
      </c>
      <c r="F236" s="1">
        <f>IF(E236&lt;&gt;"",VLOOKUP(E236,'16675'!$AG$3:'16675'!$AH$12,2,FALSE),"")</f>
        <v>0</v>
      </c>
      <c r="G236" s="1">
        <f>COUNTA('16675'!$H$236:'16675'!$K$236)</f>
        <v>0</v>
      </c>
      <c r="H236" s="8"/>
      <c r="I236" s="8"/>
      <c r="J236" s="8"/>
      <c r="K236" s="8"/>
      <c r="L236" s="9">
        <f>IF('16675'!$G$236&lt;&gt;0,'16675'!$M$236/'16675'!$G$236,"")</f>
        <v>0</v>
      </c>
      <c r="M236" s="1">
        <f>SUM('16675'!$H$236:'16675'!$K$236)</f>
        <v>0</v>
      </c>
      <c r="N236" s="7"/>
      <c r="O236" s="7"/>
      <c r="P236" s="1">
        <f>SUM('16675'!$M$236:'16675'!$O$236)+'16675'!$AF$236</f>
        <v>0</v>
      </c>
      <c r="Q236" s="1">
        <f>SUM('16675'!$P$235:'16675'!$P$239)</f>
        <v>0</v>
      </c>
      <c r="R236" s="1">
        <v>46</v>
      </c>
      <c r="T236" s="7"/>
      <c r="U236" s="7"/>
      <c r="V236" s="7"/>
      <c r="AF236" s="1">
        <f>'16675'!$G$236*IF(E236&lt;&gt;"",'16675'!$F$236,0)</f>
        <v>0</v>
      </c>
    </row>
    <row r="237" spans="2:32" ht="12.75">
      <c r="B237" s="7"/>
      <c r="C237" s="1">
        <f>IF(B237&lt;&gt;"",VLOOKUP(B237,iscritti_16675!$A$2:$G$16,4,FALSE),"")</f>
        <v>0</v>
      </c>
      <c r="D237" s="1">
        <f>IF(B237&lt;&gt;"",VLOOKUP(B237,iscritti_16675!$A$2:$G$16,2,FALSE),"")</f>
        <v>0</v>
      </c>
      <c r="E237" s="1">
        <f>IF(B237&lt;&gt;"",VLOOKUP(B237,iscritti_16675!$A$2:$G$16,3,FALSE),"")</f>
        <v>0</v>
      </c>
      <c r="F237" s="1">
        <f>IF(E237&lt;&gt;"",VLOOKUP(E237,'16675'!$AG$3:'16675'!$AH$12,2,FALSE),"")</f>
        <v>0</v>
      </c>
      <c r="G237" s="1">
        <f>COUNTA('16675'!$H$237:'16675'!$K$237)</f>
        <v>0</v>
      </c>
      <c r="H237" s="8"/>
      <c r="I237" s="8"/>
      <c r="J237" s="8"/>
      <c r="K237" s="8"/>
      <c r="L237" s="9">
        <f>IF('16675'!$G$237&lt;&gt;0,'16675'!$M$237/'16675'!$G$237,"")</f>
        <v>0</v>
      </c>
      <c r="M237" s="1">
        <f>SUM('16675'!$H$237:'16675'!$K$237)</f>
        <v>0</v>
      </c>
      <c r="N237" s="7"/>
      <c r="O237" s="7"/>
      <c r="P237" s="1">
        <f>SUM('16675'!$M$237:'16675'!$O$237)+'16675'!$AF$237</f>
        <v>0</v>
      </c>
      <c r="Q237" s="1">
        <f>SUM('16675'!$P$235:'16675'!$P$239)</f>
        <v>0</v>
      </c>
      <c r="R237" s="1">
        <v>46</v>
      </c>
      <c r="T237" s="7"/>
      <c r="U237" s="7"/>
      <c r="V237" s="7"/>
      <c r="AF237" s="1">
        <f>'16675'!$G$237*IF(E237&lt;&gt;"",'16675'!$F$237,0)</f>
        <v>0</v>
      </c>
    </row>
    <row r="238" spans="2:32" ht="12.75">
      <c r="B238" s="7"/>
      <c r="C238" s="1">
        <f>IF(B238&lt;&gt;"",VLOOKUP(B238,iscritti_16675!$A$2:$G$16,4,FALSE),"")</f>
        <v>0</v>
      </c>
      <c r="D238" s="1">
        <f>IF(B238&lt;&gt;"",VLOOKUP(B238,iscritti_16675!$A$2:$G$16,2,FALSE),"")</f>
        <v>0</v>
      </c>
      <c r="E238" s="1">
        <f>IF(B238&lt;&gt;"",VLOOKUP(B238,iscritti_16675!$A$2:$G$16,3,FALSE),"")</f>
        <v>0</v>
      </c>
      <c r="F238" s="1">
        <f>IF(E238&lt;&gt;"",VLOOKUP(E238,'16675'!$AG$3:'16675'!$AH$12,2,FALSE),"")</f>
        <v>0</v>
      </c>
      <c r="G238" s="1">
        <f>COUNTA('16675'!$H$238:'16675'!$K$238)</f>
        <v>0</v>
      </c>
      <c r="H238" s="8"/>
      <c r="I238" s="8"/>
      <c r="J238" s="8"/>
      <c r="K238" s="8"/>
      <c r="L238" s="9">
        <f>IF('16675'!$G$238&lt;&gt;0,'16675'!$M$238/'16675'!$G$238,"")</f>
        <v>0</v>
      </c>
      <c r="M238" s="1">
        <f>SUM('16675'!$H$238:'16675'!$K$238)</f>
        <v>0</v>
      </c>
      <c r="N238" s="7"/>
      <c r="O238" s="7"/>
      <c r="P238" s="1">
        <f>SUM('16675'!$M$238:'16675'!$O$238)+'16675'!$AF$238</f>
        <v>0</v>
      </c>
      <c r="Q238" s="1">
        <f>SUM('16675'!$P$235:'16675'!$P$239)</f>
        <v>0</v>
      </c>
      <c r="R238" s="1">
        <v>46</v>
      </c>
      <c r="T238" s="7"/>
      <c r="U238" s="7"/>
      <c r="V238" s="7"/>
      <c r="AF238" s="1">
        <f>'16675'!$G$238*IF(E238&lt;&gt;"",'16675'!$F$238,0)</f>
        <v>0</v>
      </c>
    </row>
    <row r="239" spans="2:32" ht="12.75">
      <c r="B239" s="7"/>
      <c r="C239" s="1">
        <f>IF(B239&lt;&gt;"",VLOOKUP(B239,iscritti_16675!$A$2:$G$16,4,FALSE),"")</f>
        <v>0</v>
      </c>
      <c r="D239" s="1">
        <f>IF(B239&lt;&gt;"",VLOOKUP(B239,iscritti_16675!$A$2:$G$16,2,FALSE),"")</f>
        <v>0</v>
      </c>
      <c r="E239" s="1">
        <f>IF(B239&lt;&gt;"",VLOOKUP(B239,iscritti_16675!$A$2:$G$16,3,FALSE),"")</f>
        <v>0</v>
      </c>
      <c r="F239" s="1">
        <f>IF(E239&lt;&gt;"",VLOOKUP(E239,'16675'!$AG$3:'16675'!$AH$12,2,FALSE),"")</f>
        <v>0</v>
      </c>
      <c r="G239" s="1">
        <f>COUNTA('16675'!$H$239:'16675'!$K$239)</f>
        <v>0</v>
      </c>
      <c r="H239" s="8"/>
      <c r="I239" s="8"/>
      <c r="J239" s="8"/>
      <c r="K239" s="8"/>
      <c r="L239" s="9">
        <f>IF('16675'!$G$239&lt;&gt;0,'16675'!$M$239/'16675'!$G$239,"")</f>
        <v>0</v>
      </c>
      <c r="M239" s="1">
        <f>SUM('16675'!$H$239:'16675'!$K$239)</f>
        <v>0</v>
      </c>
      <c r="N239" s="7"/>
      <c r="O239" s="7"/>
      <c r="P239" s="1">
        <f>SUM('16675'!$M$239:'16675'!$O$239)+'16675'!$AF$239</f>
        <v>0</v>
      </c>
      <c r="Q239" s="1">
        <f>SUM('16675'!$P$235:'16675'!$P$239)</f>
        <v>0</v>
      </c>
      <c r="R239" s="1">
        <v>46</v>
      </c>
      <c r="T239" s="7"/>
      <c r="U239" s="7"/>
      <c r="V239" s="7"/>
      <c r="AF239" s="1">
        <f>'16675'!$G$239*IF(E239&lt;&gt;"",'16675'!$F$239,0)</f>
        <v>0</v>
      </c>
    </row>
    <row r="240" spans="1:32" ht="12.75">
      <c r="A240" s="1">
        <v>47</v>
      </c>
      <c r="B240" s="7"/>
      <c r="C240" s="1">
        <f>IF(B240&lt;&gt;"",VLOOKUP(B240,iscritti_16675!$A$2:$G$16,4,FALSE),"")</f>
        <v>0</v>
      </c>
      <c r="D240" s="1">
        <f>IF(B240&lt;&gt;"",VLOOKUP(B240,iscritti_16675!$A$2:$G$16,2,FALSE),"")</f>
        <v>0</v>
      </c>
      <c r="E240" s="1">
        <f>IF(B240&lt;&gt;"",VLOOKUP(B240,iscritti_16675!$A$2:$G$16,3,FALSE),"")</f>
        <v>0</v>
      </c>
      <c r="F240" s="1">
        <f>IF(E240&lt;&gt;"",VLOOKUP(E240,'16675'!$AG$3:'16675'!$AH$12,2,FALSE),"")</f>
        <v>0</v>
      </c>
      <c r="G240" s="1">
        <f>COUNTA('16675'!$H$240:'16675'!$K$240)</f>
        <v>0</v>
      </c>
      <c r="H240" s="8"/>
      <c r="I240" s="8"/>
      <c r="J240" s="8"/>
      <c r="K240" s="8"/>
      <c r="L240" s="9">
        <f>IF('16675'!$G$240&lt;&gt;0,'16675'!$M$240/'16675'!$G$240,"")</f>
        <v>0</v>
      </c>
      <c r="M240" s="1">
        <f>SUM('16675'!$H$240:'16675'!$K$240)</f>
        <v>0</v>
      </c>
      <c r="N240" s="7"/>
      <c r="O240" s="7"/>
      <c r="P240" s="1">
        <f>SUM('16675'!$M$240:'16675'!$O$240)+'16675'!$AF$240</f>
        <v>0</v>
      </c>
      <c r="Q240" s="1">
        <f>SUM('16675'!$P$240:'16675'!$P$244)</f>
        <v>0</v>
      </c>
      <c r="R240" s="1">
        <v>47</v>
      </c>
      <c r="S240" s="1">
        <f>SUM('16675'!$P$240:'16675'!$P$244)</f>
        <v>0</v>
      </c>
      <c r="T240" s="7"/>
      <c r="U240" s="7"/>
      <c r="V240" s="7"/>
      <c r="AF240" s="1">
        <f>'16675'!$G$240*IF(E240&lt;&gt;"",'16675'!$F$240,0)</f>
        <v>0</v>
      </c>
    </row>
    <row r="241" spans="2:32" ht="12.75">
      <c r="B241" s="7"/>
      <c r="C241" s="1">
        <f>IF(B241&lt;&gt;"",VLOOKUP(B241,iscritti_16675!$A$2:$G$16,4,FALSE),"")</f>
        <v>0</v>
      </c>
      <c r="D241" s="1">
        <f>IF(B241&lt;&gt;"",VLOOKUP(B241,iscritti_16675!$A$2:$G$16,2,FALSE),"")</f>
        <v>0</v>
      </c>
      <c r="E241" s="1">
        <f>IF(B241&lt;&gt;"",VLOOKUP(B241,iscritti_16675!$A$2:$G$16,3,FALSE),"")</f>
        <v>0</v>
      </c>
      <c r="F241" s="1">
        <f>IF(E241&lt;&gt;"",VLOOKUP(E241,'16675'!$AG$3:'16675'!$AH$12,2,FALSE),"")</f>
        <v>0</v>
      </c>
      <c r="G241" s="1">
        <f>COUNTA('16675'!$H$241:'16675'!$K$241)</f>
        <v>0</v>
      </c>
      <c r="H241" s="8"/>
      <c r="I241" s="8"/>
      <c r="J241" s="8"/>
      <c r="K241" s="8"/>
      <c r="L241" s="9">
        <f>IF('16675'!$G$241&lt;&gt;0,'16675'!$M$241/'16675'!$G$241,"")</f>
        <v>0</v>
      </c>
      <c r="M241" s="1">
        <f>SUM('16675'!$H$241:'16675'!$K$241)</f>
        <v>0</v>
      </c>
      <c r="N241" s="7"/>
      <c r="O241" s="7"/>
      <c r="P241" s="1">
        <f>SUM('16675'!$M$241:'16675'!$O$241)+'16675'!$AF$241</f>
        <v>0</v>
      </c>
      <c r="Q241" s="1">
        <f>SUM('16675'!$P$240:'16675'!$P$244)</f>
        <v>0</v>
      </c>
      <c r="R241" s="1">
        <v>47</v>
      </c>
      <c r="T241" s="7"/>
      <c r="U241" s="7"/>
      <c r="V241" s="7"/>
      <c r="AF241" s="1">
        <f>'16675'!$G$241*IF(E241&lt;&gt;"",'16675'!$F$241,0)</f>
        <v>0</v>
      </c>
    </row>
    <row r="242" spans="2:32" ht="12.75">
      <c r="B242" s="7"/>
      <c r="C242" s="1">
        <f>IF(B242&lt;&gt;"",VLOOKUP(B242,iscritti_16675!$A$2:$G$16,4,FALSE),"")</f>
        <v>0</v>
      </c>
      <c r="D242" s="1">
        <f>IF(B242&lt;&gt;"",VLOOKUP(B242,iscritti_16675!$A$2:$G$16,2,FALSE),"")</f>
        <v>0</v>
      </c>
      <c r="E242" s="1">
        <f>IF(B242&lt;&gt;"",VLOOKUP(B242,iscritti_16675!$A$2:$G$16,3,FALSE),"")</f>
        <v>0</v>
      </c>
      <c r="F242" s="1">
        <f>IF(E242&lt;&gt;"",VLOOKUP(E242,'16675'!$AG$3:'16675'!$AH$12,2,FALSE),"")</f>
        <v>0</v>
      </c>
      <c r="G242" s="1">
        <f>COUNTA('16675'!$H$242:'16675'!$K$242)</f>
        <v>0</v>
      </c>
      <c r="H242" s="8"/>
      <c r="I242" s="8"/>
      <c r="J242" s="8"/>
      <c r="K242" s="8"/>
      <c r="L242" s="9">
        <f>IF('16675'!$G$242&lt;&gt;0,'16675'!$M$242/'16675'!$G$242,"")</f>
        <v>0</v>
      </c>
      <c r="M242" s="1">
        <f>SUM('16675'!$H$242:'16675'!$K$242)</f>
        <v>0</v>
      </c>
      <c r="N242" s="7"/>
      <c r="O242" s="7"/>
      <c r="P242" s="1">
        <f>SUM('16675'!$M$242:'16675'!$O$242)+'16675'!$AF$242</f>
        <v>0</v>
      </c>
      <c r="Q242" s="1">
        <f>SUM('16675'!$P$240:'16675'!$P$244)</f>
        <v>0</v>
      </c>
      <c r="R242" s="1">
        <v>47</v>
      </c>
      <c r="T242" s="7"/>
      <c r="U242" s="7"/>
      <c r="V242" s="7"/>
      <c r="AF242" s="1">
        <f>'16675'!$G$242*IF(E242&lt;&gt;"",'16675'!$F$242,0)</f>
        <v>0</v>
      </c>
    </row>
    <row r="243" spans="2:32" ht="12.75">
      <c r="B243" s="7"/>
      <c r="C243" s="1">
        <f>IF(B243&lt;&gt;"",VLOOKUP(B243,iscritti_16675!$A$2:$G$16,4,FALSE),"")</f>
        <v>0</v>
      </c>
      <c r="D243" s="1">
        <f>IF(B243&lt;&gt;"",VLOOKUP(B243,iscritti_16675!$A$2:$G$16,2,FALSE),"")</f>
        <v>0</v>
      </c>
      <c r="E243" s="1">
        <f>IF(B243&lt;&gt;"",VLOOKUP(B243,iscritti_16675!$A$2:$G$16,3,FALSE),"")</f>
        <v>0</v>
      </c>
      <c r="F243" s="1">
        <f>IF(E243&lt;&gt;"",VLOOKUP(E243,'16675'!$AG$3:'16675'!$AH$12,2,FALSE),"")</f>
        <v>0</v>
      </c>
      <c r="G243" s="1">
        <f>COUNTA('16675'!$H$243:'16675'!$K$243)</f>
        <v>0</v>
      </c>
      <c r="H243" s="8"/>
      <c r="I243" s="8"/>
      <c r="J243" s="8"/>
      <c r="K243" s="8"/>
      <c r="L243" s="9">
        <f>IF('16675'!$G$243&lt;&gt;0,'16675'!$M$243/'16675'!$G$243,"")</f>
        <v>0</v>
      </c>
      <c r="M243" s="1">
        <f>SUM('16675'!$H$243:'16675'!$K$243)</f>
        <v>0</v>
      </c>
      <c r="N243" s="7"/>
      <c r="O243" s="7"/>
      <c r="P243" s="1">
        <f>SUM('16675'!$M$243:'16675'!$O$243)+'16675'!$AF$243</f>
        <v>0</v>
      </c>
      <c r="Q243" s="1">
        <f>SUM('16675'!$P$240:'16675'!$P$244)</f>
        <v>0</v>
      </c>
      <c r="R243" s="1">
        <v>47</v>
      </c>
      <c r="T243" s="7"/>
      <c r="U243" s="7"/>
      <c r="V243" s="7"/>
      <c r="AF243" s="1">
        <f>'16675'!$G$243*IF(E243&lt;&gt;"",'16675'!$F$243,0)</f>
        <v>0</v>
      </c>
    </row>
    <row r="244" spans="2:32" ht="12.75">
      <c r="B244" s="7"/>
      <c r="C244" s="1">
        <f>IF(B244&lt;&gt;"",VLOOKUP(B244,iscritti_16675!$A$2:$G$16,4,FALSE),"")</f>
        <v>0</v>
      </c>
      <c r="D244" s="1">
        <f>IF(B244&lt;&gt;"",VLOOKUP(B244,iscritti_16675!$A$2:$G$16,2,FALSE),"")</f>
        <v>0</v>
      </c>
      <c r="E244" s="1">
        <f>IF(B244&lt;&gt;"",VLOOKUP(B244,iscritti_16675!$A$2:$G$16,3,FALSE),"")</f>
        <v>0</v>
      </c>
      <c r="F244" s="1">
        <f>IF(E244&lt;&gt;"",VLOOKUP(E244,'16675'!$AG$3:'16675'!$AH$12,2,FALSE),"")</f>
        <v>0</v>
      </c>
      <c r="G244" s="1">
        <f>COUNTA('16675'!$H$244:'16675'!$K$244)</f>
        <v>0</v>
      </c>
      <c r="H244" s="8"/>
      <c r="I244" s="8"/>
      <c r="J244" s="8"/>
      <c r="K244" s="8"/>
      <c r="L244" s="9">
        <f>IF('16675'!$G$244&lt;&gt;0,'16675'!$M$244/'16675'!$G$244,"")</f>
        <v>0</v>
      </c>
      <c r="M244" s="1">
        <f>SUM('16675'!$H$244:'16675'!$K$244)</f>
        <v>0</v>
      </c>
      <c r="N244" s="7"/>
      <c r="O244" s="7"/>
      <c r="P244" s="1">
        <f>SUM('16675'!$M$244:'16675'!$O$244)+'16675'!$AF$244</f>
        <v>0</v>
      </c>
      <c r="Q244" s="1">
        <f>SUM('16675'!$P$240:'16675'!$P$244)</f>
        <v>0</v>
      </c>
      <c r="R244" s="1">
        <v>47</v>
      </c>
      <c r="T244" s="7"/>
      <c r="U244" s="7"/>
      <c r="V244" s="7"/>
      <c r="AF244" s="1">
        <f>'16675'!$G$244*IF(E244&lt;&gt;"",'16675'!$F$244,0)</f>
        <v>0</v>
      </c>
    </row>
    <row r="245" spans="1:32" ht="12.75">
      <c r="A245" s="1">
        <v>48</v>
      </c>
      <c r="B245" s="7"/>
      <c r="C245" s="1">
        <f>IF(B245&lt;&gt;"",VLOOKUP(B245,iscritti_16675!$A$2:$G$16,4,FALSE),"")</f>
        <v>0</v>
      </c>
      <c r="D245" s="1">
        <f>IF(B245&lt;&gt;"",VLOOKUP(B245,iscritti_16675!$A$2:$G$16,2,FALSE),"")</f>
        <v>0</v>
      </c>
      <c r="E245" s="1">
        <f>IF(B245&lt;&gt;"",VLOOKUP(B245,iscritti_16675!$A$2:$G$16,3,FALSE),"")</f>
        <v>0</v>
      </c>
      <c r="F245" s="1">
        <f>IF(E245&lt;&gt;"",VLOOKUP(E245,'16675'!$AG$3:'16675'!$AH$12,2,FALSE),"")</f>
        <v>0</v>
      </c>
      <c r="G245" s="1">
        <f>COUNTA('16675'!$H$245:'16675'!$K$245)</f>
        <v>0</v>
      </c>
      <c r="H245" s="8"/>
      <c r="I245" s="8"/>
      <c r="J245" s="8"/>
      <c r="K245" s="8"/>
      <c r="L245" s="9">
        <f>IF('16675'!$G$245&lt;&gt;0,'16675'!$M$245/'16675'!$G$245,"")</f>
        <v>0</v>
      </c>
      <c r="M245" s="1">
        <f>SUM('16675'!$H$245:'16675'!$K$245)</f>
        <v>0</v>
      </c>
      <c r="N245" s="7"/>
      <c r="O245" s="7"/>
      <c r="P245" s="1">
        <f>SUM('16675'!$M$245:'16675'!$O$245)+'16675'!$AF$245</f>
        <v>0</v>
      </c>
      <c r="Q245" s="1">
        <f>SUM('16675'!$P$245:'16675'!$P$249)</f>
        <v>0</v>
      </c>
      <c r="R245" s="1">
        <v>48</v>
      </c>
      <c r="S245" s="1">
        <f>SUM('16675'!$P$245:'16675'!$P$249)</f>
        <v>0</v>
      </c>
      <c r="T245" s="7"/>
      <c r="U245" s="7"/>
      <c r="V245" s="7"/>
      <c r="AF245" s="1">
        <f>'16675'!$G$245*IF(E245&lt;&gt;"",'16675'!$F$245,0)</f>
        <v>0</v>
      </c>
    </row>
    <row r="246" spans="2:32" ht="12.75">
      <c r="B246" s="7"/>
      <c r="C246" s="1">
        <f>IF(B246&lt;&gt;"",VLOOKUP(B246,iscritti_16675!$A$2:$G$16,4,FALSE),"")</f>
        <v>0</v>
      </c>
      <c r="D246" s="1">
        <f>IF(B246&lt;&gt;"",VLOOKUP(B246,iscritti_16675!$A$2:$G$16,2,FALSE),"")</f>
        <v>0</v>
      </c>
      <c r="E246" s="1">
        <f>IF(B246&lt;&gt;"",VLOOKUP(B246,iscritti_16675!$A$2:$G$16,3,FALSE),"")</f>
        <v>0</v>
      </c>
      <c r="F246" s="1">
        <f>IF(E246&lt;&gt;"",VLOOKUP(E246,'16675'!$AG$3:'16675'!$AH$12,2,FALSE),"")</f>
        <v>0</v>
      </c>
      <c r="G246" s="1">
        <f>COUNTA('16675'!$H$246:'16675'!$K$246)</f>
        <v>0</v>
      </c>
      <c r="H246" s="8"/>
      <c r="I246" s="8"/>
      <c r="J246" s="8"/>
      <c r="K246" s="8"/>
      <c r="L246" s="9">
        <f>IF('16675'!$G$246&lt;&gt;0,'16675'!$M$246/'16675'!$G$246,"")</f>
        <v>0</v>
      </c>
      <c r="M246" s="1">
        <f>SUM('16675'!$H$246:'16675'!$K$246)</f>
        <v>0</v>
      </c>
      <c r="N246" s="7"/>
      <c r="O246" s="7"/>
      <c r="P246" s="1">
        <f>SUM('16675'!$M$246:'16675'!$O$246)+'16675'!$AF$246</f>
        <v>0</v>
      </c>
      <c r="Q246" s="1">
        <f>SUM('16675'!$P$245:'16675'!$P$249)</f>
        <v>0</v>
      </c>
      <c r="R246" s="1">
        <v>48</v>
      </c>
      <c r="T246" s="7"/>
      <c r="U246" s="7"/>
      <c r="V246" s="7"/>
      <c r="AF246" s="1">
        <f>'16675'!$G$246*IF(E246&lt;&gt;"",'16675'!$F$246,0)</f>
        <v>0</v>
      </c>
    </row>
    <row r="247" spans="2:32" ht="12.75">
      <c r="B247" s="7"/>
      <c r="C247" s="1">
        <f>IF(B247&lt;&gt;"",VLOOKUP(B247,iscritti_16675!$A$2:$G$16,4,FALSE),"")</f>
        <v>0</v>
      </c>
      <c r="D247" s="1">
        <f>IF(B247&lt;&gt;"",VLOOKUP(B247,iscritti_16675!$A$2:$G$16,2,FALSE),"")</f>
        <v>0</v>
      </c>
      <c r="E247" s="1">
        <f>IF(B247&lt;&gt;"",VLOOKUP(B247,iscritti_16675!$A$2:$G$16,3,FALSE),"")</f>
        <v>0</v>
      </c>
      <c r="F247" s="1">
        <f>IF(E247&lt;&gt;"",VLOOKUP(E247,'16675'!$AG$3:'16675'!$AH$12,2,FALSE),"")</f>
        <v>0</v>
      </c>
      <c r="G247" s="1">
        <f>COUNTA('16675'!$H$247:'16675'!$K$247)</f>
        <v>0</v>
      </c>
      <c r="H247" s="8"/>
      <c r="I247" s="8"/>
      <c r="J247" s="8"/>
      <c r="K247" s="8"/>
      <c r="L247" s="9">
        <f>IF('16675'!$G$247&lt;&gt;0,'16675'!$M$247/'16675'!$G$247,"")</f>
        <v>0</v>
      </c>
      <c r="M247" s="1">
        <f>SUM('16675'!$H$247:'16675'!$K$247)</f>
        <v>0</v>
      </c>
      <c r="N247" s="7"/>
      <c r="O247" s="7"/>
      <c r="P247" s="1">
        <f>SUM('16675'!$M$247:'16675'!$O$247)+'16675'!$AF$247</f>
        <v>0</v>
      </c>
      <c r="Q247" s="1">
        <f>SUM('16675'!$P$245:'16675'!$P$249)</f>
        <v>0</v>
      </c>
      <c r="R247" s="1">
        <v>48</v>
      </c>
      <c r="T247" s="7"/>
      <c r="U247" s="7"/>
      <c r="V247" s="7"/>
      <c r="AF247" s="1">
        <f>'16675'!$G$247*IF(E247&lt;&gt;"",'16675'!$F$247,0)</f>
        <v>0</v>
      </c>
    </row>
    <row r="248" spans="2:32" ht="12.75">
      <c r="B248" s="7"/>
      <c r="C248" s="1">
        <f>IF(B248&lt;&gt;"",VLOOKUP(B248,iscritti_16675!$A$2:$G$16,4,FALSE),"")</f>
        <v>0</v>
      </c>
      <c r="D248" s="1">
        <f>IF(B248&lt;&gt;"",VLOOKUP(B248,iscritti_16675!$A$2:$G$16,2,FALSE),"")</f>
        <v>0</v>
      </c>
      <c r="E248" s="1">
        <f>IF(B248&lt;&gt;"",VLOOKUP(B248,iscritti_16675!$A$2:$G$16,3,FALSE),"")</f>
        <v>0</v>
      </c>
      <c r="F248" s="1">
        <f>IF(E248&lt;&gt;"",VLOOKUP(E248,'16675'!$AG$3:'16675'!$AH$12,2,FALSE),"")</f>
        <v>0</v>
      </c>
      <c r="G248" s="1">
        <f>COUNTA('16675'!$H$248:'16675'!$K$248)</f>
        <v>0</v>
      </c>
      <c r="H248" s="8"/>
      <c r="I248" s="8"/>
      <c r="J248" s="8"/>
      <c r="K248" s="8"/>
      <c r="L248" s="9">
        <f>IF('16675'!$G$248&lt;&gt;0,'16675'!$M$248/'16675'!$G$248,"")</f>
        <v>0</v>
      </c>
      <c r="M248" s="1">
        <f>SUM('16675'!$H$248:'16675'!$K$248)</f>
        <v>0</v>
      </c>
      <c r="N248" s="7"/>
      <c r="O248" s="7"/>
      <c r="P248" s="1">
        <f>SUM('16675'!$M$248:'16675'!$O$248)+'16675'!$AF$248</f>
        <v>0</v>
      </c>
      <c r="Q248" s="1">
        <f>SUM('16675'!$P$245:'16675'!$P$249)</f>
        <v>0</v>
      </c>
      <c r="R248" s="1">
        <v>48</v>
      </c>
      <c r="T248" s="7"/>
      <c r="U248" s="7"/>
      <c r="V248" s="7"/>
      <c r="AF248" s="1">
        <f>'16675'!$G$248*IF(E248&lt;&gt;"",'16675'!$F$248,0)</f>
        <v>0</v>
      </c>
    </row>
    <row r="249" spans="2:32" ht="12.75">
      <c r="B249" s="7"/>
      <c r="C249" s="1">
        <f>IF(B249&lt;&gt;"",VLOOKUP(B249,iscritti_16675!$A$2:$G$16,4,FALSE),"")</f>
        <v>0</v>
      </c>
      <c r="D249" s="1">
        <f>IF(B249&lt;&gt;"",VLOOKUP(B249,iscritti_16675!$A$2:$G$16,2,FALSE),"")</f>
        <v>0</v>
      </c>
      <c r="E249" s="1">
        <f>IF(B249&lt;&gt;"",VLOOKUP(B249,iscritti_16675!$A$2:$G$16,3,FALSE),"")</f>
        <v>0</v>
      </c>
      <c r="F249" s="1">
        <f>IF(E249&lt;&gt;"",VLOOKUP(E249,'16675'!$AG$3:'16675'!$AH$12,2,FALSE),"")</f>
        <v>0</v>
      </c>
      <c r="G249" s="1">
        <f>COUNTA('16675'!$H$249:'16675'!$K$249)</f>
        <v>0</v>
      </c>
      <c r="H249" s="8"/>
      <c r="I249" s="8"/>
      <c r="J249" s="8"/>
      <c r="K249" s="8"/>
      <c r="L249" s="9">
        <f>IF('16675'!$G$249&lt;&gt;0,'16675'!$M$249/'16675'!$G$249,"")</f>
        <v>0</v>
      </c>
      <c r="M249" s="1">
        <f>SUM('16675'!$H$249:'16675'!$K$249)</f>
        <v>0</v>
      </c>
      <c r="N249" s="7"/>
      <c r="O249" s="7"/>
      <c r="P249" s="1">
        <f>SUM('16675'!$M$249:'16675'!$O$249)+'16675'!$AF$249</f>
        <v>0</v>
      </c>
      <c r="Q249" s="1">
        <f>SUM('16675'!$P$245:'16675'!$P$249)</f>
        <v>0</v>
      </c>
      <c r="R249" s="1">
        <v>48</v>
      </c>
      <c r="T249" s="7"/>
      <c r="U249" s="7"/>
      <c r="V249" s="7"/>
      <c r="AF249" s="1">
        <f>'16675'!$G$249*IF(E249&lt;&gt;"",'16675'!$F$249,0)</f>
        <v>0</v>
      </c>
    </row>
    <row r="250" spans="1:32" ht="12.75">
      <c r="A250" s="1">
        <v>49</v>
      </c>
      <c r="B250" s="7"/>
      <c r="C250" s="1">
        <f>IF(B250&lt;&gt;"",VLOOKUP(B250,iscritti_16675!$A$2:$G$16,4,FALSE),"")</f>
        <v>0</v>
      </c>
      <c r="D250" s="1">
        <f>IF(B250&lt;&gt;"",VLOOKUP(B250,iscritti_16675!$A$2:$G$16,2,FALSE),"")</f>
        <v>0</v>
      </c>
      <c r="E250" s="1">
        <f>IF(B250&lt;&gt;"",VLOOKUP(B250,iscritti_16675!$A$2:$G$16,3,FALSE),"")</f>
        <v>0</v>
      </c>
      <c r="F250" s="1">
        <f>IF(E250&lt;&gt;"",VLOOKUP(E250,'16675'!$AG$3:'16675'!$AH$12,2,FALSE),"")</f>
        <v>0</v>
      </c>
      <c r="G250" s="1">
        <f>COUNTA('16675'!$H$250:'16675'!$K$250)</f>
        <v>0</v>
      </c>
      <c r="H250" s="8"/>
      <c r="I250" s="8"/>
      <c r="J250" s="8"/>
      <c r="K250" s="8"/>
      <c r="L250" s="9">
        <f>IF('16675'!$G$250&lt;&gt;0,'16675'!$M$250/'16675'!$G$250,"")</f>
        <v>0</v>
      </c>
      <c r="M250" s="1">
        <f>SUM('16675'!$H$250:'16675'!$K$250)</f>
        <v>0</v>
      </c>
      <c r="N250" s="7"/>
      <c r="O250" s="7"/>
      <c r="P250" s="1">
        <f>SUM('16675'!$M$250:'16675'!$O$250)+'16675'!$AF$250</f>
        <v>0</v>
      </c>
      <c r="Q250" s="1">
        <f>SUM('16675'!$P$250:'16675'!$P$254)</f>
        <v>0</v>
      </c>
      <c r="R250" s="1">
        <v>49</v>
      </c>
      <c r="S250" s="1">
        <f>SUM('16675'!$P$250:'16675'!$P$254)</f>
        <v>0</v>
      </c>
      <c r="T250" s="7"/>
      <c r="U250" s="7"/>
      <c r="V250" s="7"/>
      <c r="AF250" s="1">
        <f>'16675'!$G$250*IF(E250&lt;&gt;"",'16675'!$F$250,0)</f>
        <v>0</v>
      </c>
    </row>
    <row r="251" spans="2:32" ht="12.75">
      <c r="B251" s="7"/>
      <c r="C251" s="1">
        <f>IF(B251&lt;&gt;"",VLOOKUP(B251,iscritti_16675!$A$2:$G$16,4,FALSE),"")</f>
        <v>0</v>
      </c>
      <c r="D251" s="1">
        <f>IF(B251&lt;&gt;"",VLOOKUP(B251,iscritti_16675!$A$2:$G$16,2,FALSE),"")</f>
        <v>0</v>
      </c>
      <c r="E251" s="1">
        <f>IF(B251&lt;&gt;"",VLOOKUP(B251,iscritti_16675!$A$2:$G$16,3,FALSE),"")</f>
        <v>0</v>
      </c>
      <c r="F251" s="1">
        <f>IF(E251&lt;&gt;"",VLOOKUP(E251,'16675'!$AG$3:'16675'!$AH$12,2,FALSE),"")</f>
        <v>0</v>
      </c>
      <c r="G251" s="1">
        <f>COUNTA('16675'!$H$251:'16675'!$K$251)</f>
        <v>0</v>
      </c>
      <c r="H251" s="8"/>
      <c r="I251" s="8"/>
      <c r="J251" s="8"/>
      <c r="K251" s="8"/>
      <c r="L251" s="9">
        <f>IF('16675'!$G$251&lt;&gt;0,'16675'!$M$251/'16675'!$G$251,"")</f>
        <v>0</v>
      </c>
      <c r="M251" s="1">
        <f>SUM('16675'!$H$251:'16675'!$K$251)</f>
        <v>0</v>
      </c>
      <c r="N251" s="7"/>
      <c r="O251" s="7"/>
      <c r="P251" s="1">
        <f>SUM('16675'!$M$251:'16675'!$O$251)+'16675'!$AF$251</f>
        <v>0</v>
      </c>
      <c r="Q251" s="1">
        <f>SUM('16675'!$P$250:'16675'!$P$254)</f>
        <v>0</v>
      </c>
      <c r="R251" s="1">
        <v>49</v>
      </c>
      <c r="T251" s="7"/>
      <c r="U251" s="7"/>
      <c r="V251" s="7"/>
      <c r="AF251" s="1">
        <f>'16675'!$G$251*IF(E251&lt;&gt;"",'16675'!$F$251,0)</f>
        <v>0</v>
      </c>
    </row>
    <row r="252" spans="2:32" ht="12.75">
      <c r="B252" s="7"/>
      <c r="C252" s="1">
        <f>IF(B252&lt;&gt;"",VLOOKUP(B252,iscritti_16675!$A$2:$G$16,4,FALSE),"")</f>
        <v>0</v>
      </c>
      <c r="D252" s="1">
        <f>IF(B252&lt;&gt;"",VLOOKUP(B252,iscritti_16675!$A$2:$G$16,2,FALSE),"")</f>
        <v>0</v>
      </c>
      <c r="E252" s="1">
        <f>IF(B252&lt;&gt;"",VLOOKUP(B252,iscritti_16675!$A$2:$G$16,3,FALSE),"")</f>
        <v>0</v>
      </c>
      <c r="F252" s="1">
        <f>IF(E252&lt;&gt;"",VLOOKUP(E252,'16675'!$AG$3:'16675'!$AH$12,2,FALSE),"")</f>
        <v>0</v>
      </c>
      <c r="G252" s="1">
        <f>COUNTA('16675'!$H$252:'16675'!$K$252)</f>
        <v>0</v>
      </c>
      <c r="H252" s="8"/>
      <c r="I252" s="8"/>
      <c r="J252" s="8"/>
      <c r="K252" s="8"/>
      <c r="L252" s="9">
        <f>IF('16675'!$G$252&lt;&gt;0,'16675'!$M$252/'16675'!$G$252,"")</f>
        <v>0</v>
      </c>
      <c r="M252" s="1">
        <f>SUM('16675'!$H$252:'16675'!$K$252)</f>
        <v>0</v>
      </c>
      <c r="N252" s="7"/>
      <c r="O252" s="7"/>
      <c r="P252" s="1">
        <f>SUM('16675'!$M$252:'16675'!$O$252)+'16675'!$AF$252</f>
        <v>0</v>
      </c>
      <c r="Q252" s="1">
        <f>SUM('16675'!$P$250:'16675'!$P$254)</f>
        <v>0</v>
      </c>
      <c r="R252" s="1">
        <v>49</v>
      </c>
      <c r="T252" s="7"/>
      <c r="U252" s="7"/>
      <c r="V252" s="7"/>
      <c r="AF252" s="1">
        <f>'16675'!$G$252*IF(E252&lt;&gt;"",'16675'!$F$252,0)</f>
        <v>0</v>
      </c>
    </row>
    <row r="253" spans="2:32" ht="12.75">
      <c r="B253" s="7"/>
      <c r="C253" s="1">
        <f>IF(B253&lt;&gt;"",VLOOKUP(B253,iscritti_16675!$A$2:$G$16,4,FALSE),"")</f>
        <v>0</v>
      </c>
      <c r="D253" s="1">
        <f>IF(B253&lt;&gt;"",VLOOKUP(B253,iscritti_16675!$A$2:$G$16,2,FALSE),"")</f>
        <v>0</v>
      </c>
      <c r="E253" s="1">
        <f>IF(B253&lt;&gt;"",VLOOKUP(B253,iscritti_16675!$A$2:$G$16,3,FALSE),"")</f>
        <v>0</v>
      </c>
      <c r="F253" s="1">
        <f>IF(E253&lt;&gt;"",VLOOKUP(E253,'16675'!$AG$3:'16675'!$AH$12,2,FALSE),"")</f>
        <v>0</v>
      </c>
      <c r="G253" s="1">
        <f>COUNTA('16675'!$H$253:'16675'!$K$253)</f>
        <v>0</v>
      </c>
      <c r="H253" s="8"/>
      <c r="I253" s="8"/>
      <c r="J253" s="8"/>
      <c r="K253" s="8"/>
      <c r="L253" s="9">
        <f>IF('16675'!$G$253&lt;&gt;0,'16675'!$M$253/'16675'!$G$253,"")</f>
        <v>0</v>
      </c>
      <c r="M253" s="1">
        <f>SUM('16675'!$H$253:'16675'!$K$253)</f>
        <v>0</v>
      </c>
      <c r="N253" s="7"/>
      <c r="O253" s="7"/>
      <c r="P253" s="1">
        <f>SUM('16675'!$M$253:'16675'!$O$253)+'16675'!$AF$253</f>
        <v>0</v>
      </c>
      <c r="Q253" s="1">
        <f>SUM('16675'!$P$250:'16675'!$P$254)</f>
        <v>0</v>
      </c>
      <c r="R253" s="1">
        <v>49</v>
      </c>
      <c r="T253" s="7"/>
      <c r="U253" s="7"/>
      <c r="V253" s="7"/>
      <c r="AF253" s="1">
        <f>'16675'!$G$253*IF(E253&lt;&gt;"",'16675'!$F$253,0)</f>
        <v>0</v>
      </c>
    </row>
    <row r="254" spans="2:32" ht="12.75">
      <c r="B254" s="7"/>
      <c r="C254" s="1">
        <f>IF(B254&lt;&gt;"",VLOOKUP(B254,iscritti_16675!$A$2:$G$16,4,FALSE),"")</f>
        <v>0</v>
      </c>
      <c r="D254" s="1">
        <f>IF(B254&lt;&gt;"",VLOOKUP(B254,iscritti_16675!$A$2:$G$16,2,FALSE),"")</f>
        <v>0</v>
      </c>
      <c r="E254" s="1">
        <f>IF(B254&lt;&gt;"",VLOOKUP(B254,iscritti_16675!$A$2:$G$16,3,FALSE),"")</f>
        <v>0</v>
      </c>
      <c r="F254" s="1">
        <f>IF(E254&lt;&gt;"",VLOOKUP(E254,'16675'!$AG$3:'16675'!$AH$12,2,FALSE),"")</f>
        <v>0</v>
      </c>
      <c r="G254" s="1">
        <f>COUNTA('16675'!$H$254:'16675'!$K$254)</f>
        <v>0</v>
      </c>
      <c r="H254" s="8"/>
      <c r="I254" s="8"/>
      <c r="J254" s="8"/>
      <c r="K254" s="8"/>
      <c r="L254" s="9">
        <f>IF('16675'!$G$254&lt;&gt;0,'16675'!$M$254/'16675'!$G$254,"")</f>
        <v>0</v>
      </c>
      <c r="M254" s="1">
        <f>SUM('16675'!$H$254:'16675'!$K$254)</f>
        <v>0</v>
      </c>
      <c r="N254" s="7"/>
      <c r="O254" s="7"/>
      <c r="P254" s="1">
        <f>SUM('16675'!$M$254:'16675'!$O$254)+'16675'!$AF$254</f>
        <v>0</v>
      </c>
      <c r="Q254" s="1">
        <f>SUM('16675'!$P$250:'16675'!$P$254)</f>
        <v>0</v>
      </c>
      <c r="R254" s="1">
        <v>49</v>
      </c>
      <c r="T254" s="7"/>
      <c r="U254" s="7"/>
      <c r="V254" s="7"/>
      <c r="AF254" s="1">
        <f>'16675'!$G$254*IF(E254&lt;&gt;"",'16675'!$F$254,0)</f>
        <v>0</v>
      </c>
    </row>
    <row r="255" spans="1:32" ht="12.75">
      <c r="A255" s="1">
        <v>50</v>
      </c>
      <c r="B255" s="7"/>
      <c r="C255" s="1">
        <f>IF(B255&lt;&gt;"",VLOOKUP(B255,iscritti_16675!$A$2:$G$16,4,FALSE),"")</f>
        <v>0</v>
      </c>
      <c r="D255" s="1">
        <f>IF(B255&lt;&gt;"",VLOOKUP(B255,iscritti_16675!$A$2:$G$16,2,FALSE),"")</f>
        <v>0</v>
      </c>
      <c r="E255" s="1">
        <f>IF(B255&lt;&gt;"",VLOOKUP(B255,iscritti_16675!$A$2:$G$16,3,FALSE),"")</f>
        <v>0</v>
      </c>
      <c r="F255" s="1">
        <f>IF(E255&lt;&gt;"",VLOOKUP(E255,'16675'!$AG$3:'16675'!$AH$12,2,FALSE),"")</f>
        <v>0</v>
      </c>
      <c r="G255" s="1">
        <f>COUNTA('16675'!$H$255:'16675'!$K$255)</f>
        <v>0</v>
      </c>
      <c r="H255" s="8"/>
      <c r="I255" s="8"/>
      <c r="J255" s="8"/>
      <c r="K255" s="8"/>
      <c r="L255" s="9">
        <f>IF('16675'!$G$255&lt;&gt;0,'16675'!$M$255/'16675'!$G$255,"")</f>
        <v>0</v>
      </c>
      <c r="M255" s="1">
        <f>SUM('16675'!$H$255:'16675'!$K$255)</f>
        <v>0</v>
      </c>
      <c r="N255" s="7"/>
      <c r="O255" s="7"/>
      <c r="P255" s="1">
        <f>SUM('16675'!$M$255:'16675'!$O$255)+'16675'!$AF$255</f>
        <v>0</v>
      </c>
      <c r="Q255" s="1">
        <f>SUM('16675'!$P$255:'16675'!$P$259)</f>
        <v>0</v>
      </c>
      <c r="R255" s="1">
        <v>50</v>
      </c>
      <c r="S255" s="1">
        <f>SUM('16675'!$P$255:'16675'!$P$259)</f>
        <v>0</v>
      </c>
      <c r="T255" s="7"/>
      <c r="U255" s="7"/>
      <c r="V255" s="7"/>
      <c r="AF255" s="1">
        <f>'16675'!$G$255*IF(E255&lt;&gt;"",'16675'!$F$255,0)</f>
        <v>0</v>
      </c>
    </row>
    <row r="256" spans="2:32" ht="12.75">
      <c r="B256" s="7"/>
      <c r="C256" s="1">
        <f>IF(B256&lt;&gt;"",VLOOKUP(B256,iscritti_16675!$A$2:$G$16,4,FALSE),"")</f>
        <v>0</v>
      </c>
      <c r="D256" s="1">
        <f>IF(B256&lt;&gt;"",VLOOKUP(B256,iscritti_16675!$A$2:$G$16,2,FALSE),"")</f>
        <v>0</v>
      </c>
      <c r="E256" s="1">
        <f>IF(B256&lt;&gt;"",VLOOKUP(B256,iscritti_16675!$A$2:$G$16,3,FALSE),"")</f>
        <v>0</v>
      </c>
      <c r="F256" s="1">
        <f>IF(E256&lt;&gt;"",VLOOKUP(E256,'16675'!$AG$3:'16675'!$AH$12,2,FALSE),"")</f>
        <v>0</v>
      </c>
      <c r="G256" s="1">
        <f>COUNTA('16675'!$H$256:'16675'!$K$256)</f>
        <v>0</v>
      </c>
      <c r="H256" s="8"/>
      <c r="I256" s="8"/>
      <c r="J256" s="8"/>
      <c r="K256" s="8"/>
      <c r="L256" s="9">
        <f>IF('16675'!$G$256&lt;&gt;0,'16675'!$M$256/'16675'!$G$256,"")</f>
        <v>0</v>
      </c>
      <c r="M256" s="1">
        <f>SUM('16675'!$H$256:'16675'!$K$256)</f>
        <v>0</v>
      </c>
      <c r="N256" s="7"/>
      <c r="O256" s="7"/>
      <c r="P256" s="1">
        <f>SUM('16675'!$M$256:'16675'!$O$256)+'16675'!$AF$256</f>
        <v>0</v>
      </c>
      <c r="Q256" s="1">
        <f>SUM('16675'!$P$255:'16675'!$P$259)</f>
        <v>0</v>
      </c>
      <c r="R256" s="1">
        <v>50</v>
      </c>
      <c r="T256" s="7"/>
      <c r="U256" s="7"/>
      <c r="V256" s="7"/>
      <c r="AF256" s="1">
        <f>'16675'!$G$256*IF(E256&lt;&gt;"",'16675'!$F$256,0)</f>
        <v>0</v>
      </c>
    </row>
    <row r="257" spans="2:32" ht="12.75">
      <c r="B257" s="7"/>
      <c r="C257" s="1">
        <f>IF(B257&lt;&gt;"",VLOOKUP(B257,iscritti_16675!$A$2:$G$16,4,FALSE),"")</f>
        <v>0</v>
      </c>
      <c r="D257" s="1">
        <f>IF(B257&lt;&gt;"",VLOOKUP(B257,iscritti_16675!$A$2:$G$16,2,FALSE),"")</f>
        <v>0</v>
      </c>
      <c r="E257" s="1">
        <f>IF(B257&lt;&gt;"",VLOOKUP(B257,iscritti_16675!$A$2:$G$16,3,FALSE),"")</f>
        <v>0</v>
      </c>
      <c r="F257" s="1">
        <f>IF(E257&lt;&gt;"",VLOOKUP(E257,'16675'!$AG$3:'16675'!$AH$12,2,FALSE),"")</f>
        <v>0</v>
      </c>
      <c r="G257" s="1">
        <f>COUNTA('16675'!$H$257:'16675'!$K$257)</f>
        <v>0</v>
      </c>
      <c r="H257" s="8"/>
      <c r="I257" s="8"/>
      <c r="J257" s="8"/>
      <c r="K257" s="8"/>
      <c r="L257" s="9">
        <f>IF('16675'!$G$257&lt;&gt;0,'16675'!$M$257/'16675'!$G$257,"")</f>
        <v>0</v>
      </c>
      <c r="M257" s="1">
        <f>SUM('16675'!$H$257:'16675'!$K$257)</f>
        <v>0</v>
      </c>
      <c r="N257" s="7"/>
      <c r="O257" s="7"/>
      <c r="P257" s="1">
        <f>SUM('16675'!$M$257:'16675'!$O$257)+'16675'!$AF$257</f>
        <v>0</v>
      </c>
      <c r="Q257" s="1">
        <f>SUM('16675'!$P$255:'16675'!$P$259)</f>
        <v>0</v>
      </c>
      <c r="R257" s="1">
        <v>50</v>
      </c>
      <c r="T257" s="7"/>
      <c r="U257" s="7"/>
      <c r="V257" s="7"/>
      <c r="AF257" s="1">
        <f>'16675'!$G$257*IF(E257&lt;&gt;"",'16675'!$F$257,0)</f>
        <v>0</v>
      </c>
    </row>
    <row r="258" spans="2:32" ht="12.75">
      <c r="B258" s="7"/>
      <c r="C258" s="1">
        <f>IF(B258&lt;&gt;"",VLOOKUP(B258,iscritti_16675!$A$2:$G$16,4,FALSE),"")</f>
        <v>0</v>
      </c>
      <c r="D258" s="1">
        <f>IF(B258&lt;&gt;"",VLOOKUP(B258,iscritti_16675!$A$2:$G$16,2,FALSE),"")</f>
        <v>0</v>
      </c>
      <c r="E258" s="1">
        <f>IF(B258&lt;&gt;"",VLOOKUP(B258,iscritti_16675!$A$2:$G$16,3,FALSE),"")</f>
        <v>0</v>
      </c>
      <c r="F258" s="1">
        <f>IF(E258&lt;&gt;"",VLOOKUP(E258,'16675'!$AG$3:'16675'!$AH$12,2,FALSE),"")</f>
        <v>0</v>
      </c>
      <c r="G258" s="1">
        <f>COUNTA('16675'!$H$258:'16675'!$K$258)</f>
        <v>0</v>
      </c>
      <c r="H258" s="8"/>
      <c r="I258" s="8"/>
      <c r="J258" s="8"/>
      <c r="K258" s="8"/>
      <c r="L258" s="9">
        <f>IF('16675'!$G$258&lt;&gt;0,'16675'!$M$258/'16675'!$G$258,"")</f>
        <v>0</v>
      </c>
      <c r="M258" s="1">
        <f>SUM('16675'!$H$258:'16675'!$K$258)</f>
        <v>0</v>
      </c>
      <c r="N258" s="7"/>
      <c r="O258" s="7"/>
      <c r="P258" s="1">
        <f>SUM('16675'!$M$258:'16675'!$O$258)+'16675'!$AF$258</f>
        <v>0</v>
      </c>
      <c r="Q258" s="1">
        <f>SUM('16675'!$P$255:'16675'!$P$259)</f>
        <v>0</v>
      </c>
      <c r="R258" s="1">
        <v>50</v>
      </c>
      <c r="T258" s="7"/>
      <c r="U258" s="7"/>
      <c r="V258" s="7"/>
      <c r="AF258" s="1">
        <f>'16675'!$G$258*IF(E258&lt;&gt;"",'16675'!$F$258,0)</f>
        <v>0</v>
      </c>
    </row>
    <row r="259" spans="2:32" ht="12.75">
      <c r="B259" s="7"/>
      <c r="C259" s="1">
        <f>IF(B259&lt;&gt;"",VLOOKUP(B259,iscritti_16675!$A$2:$G$16,4,FALSE),"")</f>
        <v>0</v>
      </c>
      <c r="D259" s="1">
        <f>IF(B259&lt;&gt;"",VLOOKUP(B259,iscritti_16675!$A$2:$G$16,2,FALSE),"")</f>
        <v>0</v>
      </c>
      <c r="E259" s="1">
        <f>IF(B259&lt;&gt;"",VLOOKUP(B259,iscritti_16675!$A$2:$G$16,3,FALSE),"")</f>
        <v>0</v>
      </c>
      <c r="F259" s="1">
        <f>IF(E259&lt;&gt;"",VLOOKUP(E259,'16675'!$AG$3:'16675'!$AH$12,2,FALSE),"")</f>
        <v>0</v>
      </c>
      <c r="G259" s="1">
        <f>COUNTA('16675'!$H$259:'16675'!$K$259)</f>
        <v>0</v>
      </c>
      <c r="H259" s="8"/>
      <c r="I259" s="8"/>
      <c r="J259" s="8"/>
      <c r="K259" s="8"/>
      <c r="L259" s="9">
        <f>IF('16675'!$G$259&lt;&gt;0,'16675'!$M$259/'16675'!$G$259,"")</f>
        <v>0</v>
      </c>
      <c r="M259" s="1">
        <f>SUM('16675'!$H$259:'16675'!$K$259)</f>
        <v>0</v>
      </c>
      <c r="N259" s="7"/>
      <c r="O259" s="7"/>
      <c r="P259" s="1">
        <f>SUM('16675'!$M$259:'16675'!$O$259)+'16675'!$AF$259</f>
        <v>0</v>
      </c>
      <c r="Q259" s="1">
        <f>SUM('16675'!$P$255:'16675'!$P$259)</f>
        <v>0</v>
      </c>
      <c r="R259" s="1">
        <v>50</v>
      </c>
      <c r="T259" s="7"/>
      <c r="U259" s="7"/>
      <c r="V259" s="7"/>
      <c r="AF259" s="1">
        <f>'16675'!$G$259*IF(E259&lt;&gt;"",'16675'!$F$259,0)</f>
        <v>0</v>
      </c>
    </row>
    <row r="260" spans="1:32" ht="12.75">
      <c r="A260" s="1">
        <v>51</v>
      </c>
      <c r="B260" s="7"/>
      <c r="C260" s="1">
        <f>IF(B260&lt;&gt;"",VLOOKUP(B260,iscritti_16675!$A$2:$G$16,4,FALSE),"")</f>
        <v>0</v>
      </c>
      <c r="D260" s="1">
        <f>IF(B260&lt;&gt;"",VLOOKUP(B260,iscritti_16675!$A$2:$G$16,2,FALSE),"")</f>
        <v>0</v>
      </c>
      <c r="E260" s="1">
        <f>IF(B260&lt;&gt;"",VLOOKUP(B260,iscritti_16675!$A$2:$G$16,3,FALSE),"")</f>
        <v>0</v>
      </c>
      <c r="F260" s="1">
        <f>IF(E260&lt;&gt;"",VLOOKUP(E260,'16675'!$AG$3:'16675'!$AH$12,2,FALSE),"")</f>
        <v>0</v>
      </c>
      <c r="G260" s="1">
        <f>COUNTA('16675'!$H$260:'16675'!$K$260)</f>
        <v>0</v>
      </c>
      <c r="H260" s="8"/>
      <c r="I260" s="8"/>
      <c r="J260" s="8"/>
      <c r="K260" s="8"/>
      <c r="L260" s="9">
        <f>IF('16675'!$G$260&lt;&gt;0,'16675'!$M$260/'16675'!$G$260,"")</f>
        <v>0</v>
      </c>
      <c r="M260" s="1">
        <f>SUM('16675'!$H$260:'16675'!$K$260)</f>
        <v>0</v>
      </c>
      <c r="N260" s="7"/>
      <c r="O260" s="7"/>
      <c r="P260" s="1">
        <f>SUM('16675'!$M$260:'16675'!$O$260)+'16675'!$AF$260</f>
        <v>0</v>
      </c>
      <c r="Q260" s="1">
        <f>SUM('16675'!$P$260:'16675'!$P$264)</f>
        <v>0</v>
      </c>
      <c r="R260" s="1">
        <v>51</v>
      </c>
      <c r="S260" s="1">
        <f>SUM('16675'!$P$260:'16675'!$P$264)</f>
        <v>0</v>
      </c>
      <c r="T260" s="7"/>
      <c r="U260" s="7"/>
      <c r="V260" s="7"/>
      <c r="AF260" s="1">
        <f>'16675'!$G$260*IF(E260&lt;&gt;"",'16675'!$F$260,0)</f>
        <v>0</v>
      </c>
    </row>
    <row r="261" spans="2:32" ht="12.75">
      <c r="B261" s="7"/>
      <c r="C261" s="1">
        <f>IF(B261&lt;&gt;"",VLOOKUP(B261,iscritti_16675!$A$2:$G$16,4,FALSE),"")</f>
        <v>0</v>
      </c>
      <c r="D261" s="1">
        <f>IF(B261&lt;&gt;"",VLOOKUP(B261,iscritti_16675!$A$2:$G$16,2,FALSE),"")</f>
        <v>0</v>
      </c>
      <c r="E261" s="1">
        <f>IF(B261&lt;&gt;"",VLOOKUP(B261,iscritti_16675!$A$2:$G$16,3,FALSE),"")</f>
        <v>0</v>
      </c>
      <c r="F261" s="1">
        <f>IF(E261&lt;&gt;"",VLOOKUP(E261,'16675'!$AG$3:'16675'!$AH$12,2,FALSE),"")</f>
        <v>0</v>
      </c>
      <c r="G261" s="1">
        <f>COUNTA('16675'!$H$261:'16675'!$K$261)</f>
        <v>0</v>
      </c>
      <c r="H261" s="8"/>
      <c r="I261" s="8"/>
      <c r="J261" s="8"/>
      <c r="K261" s="8"/>
      <c r="L261" s="9">
        <f>IF('16675'!$G$261&lt;&gt;0,'16675'!$M$261/'16675'!$G$261,"")</f>
        <v>0</v>
      </c>
      <c r="M261" s="1">
        <f>SUM('16675'!$H$261:'16675'!$K$261)</f>
        <v>0</v>
      </c>
      <c r="N261" s="7"/>
      <c r="O261" s="7"/>
      <c r="P261" s="1">
        <f>SUM('16675'!$M$261:'16675'!$O$261)+'16675'!$AF$261</f>
        <v>0</v>
      </c>
      <c r="Q261" s="1">
        <f>SUM('16675'!$P$260:'16675'!$P$264)</f>
        <v>0</v>
      </c>
      <c r="R261" s="1">
        <v>51</v>
      </c>
      <c r="T261" s="7"/>
      <c r="U261" s="7"/>
      <c r="V261" s="7"/>
      <c r="AF261" s="1">
        <f>'16675'!$G$261*IF(E261&lt;&gt;"",'16675'!$F$261,0)</f>
        <v>0</v>
      </c>
    </row>
    <row r="262" spans="2:32" ht="12.75">
      <c r="B262" s="7"/>
      <c r="C262" s="1">
        <f>IF(B262&lt;&gt;"",VLOOKUP(B262,iscritti_16675!$A$2:$G$16,4,FALSE),"")</f>
        <v>0</v>
      </c>
      <c r="D262" s="1">
        <f>IF(B262&lt;&gt;"",VLOOKUP(B262,iscritti_16675!$A$2:$G$16,2,FALSE),"")</f>
        <v>0</v>
      </c>
      <c r="E262" s="1">
        <f>IF(B262&lt;&gt;"",VLOOKUP(B262,iscritti_16675!$A$2:$G$16,3,FALSE),"")</f>
        <v>0</v>
      </c>
      <c r="F262" s="1">
        <f>IF(E262&lt;&gt;"",VLOOKUP(E262,'16675'!$AG$3:'16675'!$AH$12,2,FALSE),"")</f>
        <v>0</v>
      </c>
      <c r="G262" s="1">
        <f>COUNTA('16675'!$H$262:'16675'!$K$262)</f>
        <v>0</v>
      </c>
      <c r="H262" s="8"/>
      <c r="I262" s="8"/>
      <c r="J262" s="8"/>
      <c r="K262" s="8"/>
      <c r="L262" s="9">
        <f>IF('16675'!$G$262&lt;&gt;0,'16675'!$M$262/'16675'!$G$262,"")</f>
        <v>0</v>
      </c>
      <c r="M262" s="1">
        <f>SUM('16675'!$H$262:'16675'!$K$262)</f>
        <v>0</v>
      </c>
      <c r="N262" s="7"/>
      <c r="O262" s="7"/>
      <c r="P262" s="1">
        <f>SUM('16675'!$M$262:'16675'!$O$262)+'16675'!$AF$262</f>
        <v>0</v>
      </c>
      <c r="Q262" s="1">
        <f>SUM('16675'!$P$260:'16675'!$P$264)</f>
        <v>0</v>
      </c>
      <c r="R262" s="1">
        <v>51</v>
      </c>
      <c r="T262" s="7"/>
      <c r="U262" s="7"/>
      <c r="V262" s="7"/>
      <c r="AF262" s="1">
        <f>'16675'!$G$262*IF(E262&lt;&gt;"",'16675'!$F$262,0)</f>
        <v>0</v>
      </c>
    </row>
    <row r="263" spans="2:32" ht="12.75">
      <c r="B263" s="7"/>
      <c r="C263" s="1">
        <f>IF(B263&lt;&gt;"",VLOOKUP(B263,iscritti_16675!$A$2:$G$16,4,FALSE),"")</f>
        <v>0</v>
      </c>
      <c r="D263" s="1">
        <f>IF(B263&lt;&gt;"",VLOOKUP(B263,iscritti_16675!$A$2:$G$16,2,FALSE),"")</f>
        <v>0</v>
      </c>
      <c r="E263" s="1">
        <f>IF(B263&lt;&gt;"",VLOOKUP(B263,iscritti_16675!$A$2:$G$16,3,FALSE),"")</f>
        <v>0</v>
      </c>
      <c r="F263" s="1">
        <f>IF(E263&lt;&gt;"",VLOOKUP(E263,'16675'!$AG$3:'16675'!$AH$12,2,FALSE),"")</f>
        <v>0</v>
      </c>
      <c r="G263" s="1">
        <f>COUNTA('16675'!$H$263:'16675'!$K$263)</f>
        <v>0</v>
      </c>
      <c r="H263" s="8"/>
      <c r="I263" s="8"/>
      <c r="J263" s="8"/>
      <c r="K263" s="8"/>
      <c r="L263" s="9">
        <f>IF('16675'!$G$263&lt;&gt;0,'16675'!$M$263/'16675'!$G$263,"")</f>
        <v>0</v>
      </c>
      <c r="M263" s="1">
        <f>SUM('16675'!$H$263:'16675'!$K$263)</f>
        <v>0</v>
      </c>
      <c r="N263" s="7"/>
      <c r="O263" s="7"/>
      <c r="P263" s="1">
        <f>SUM('16675'!$M$263:'16675'!$O$263)+'16675'!$AF$263</f>
        <v>0</v>
      </c>
      <c r="Q263" s="1">
        <f>SUM('16675'!$P$260:'16675'!$P$264)</f>
        <v>0</v>
      </c>
      <c r="R263" s="1">
        <v>51</v>
      </c>
      <c r="T263" s="7"/>
      <c r="U263" s="7"/>
      <c r="V263" s="7"/>
      <c r="AF263" s="1">
        <f>'16675'!$G$263*IF(E263&lt;&gt;"",'16675'!$F$263,0)</f>
        <v>0</v>
      </c>
    </row>
    <row r="264" spans="2:32" ht="12.75">
      <c r="B264" s="7"/>
      <c r="C264" s="1">
        <f>IF(B264&lt;&gt;"",VLOOKUP(B264,iscritti_16675!$A$2:$G$16,4,FALSE),"")</f>
        <v>0</v>
      </c>
      <c r="D264" s="1">
        <f>IF(B264&lt;&gt;"",VLOOKUP(B264,iscritti_16675!$A$2:$G$16,2,FALSE),"")</f>
        <v>0</v>
      </c>
      <c r="E264" s="1">
        <f>IF(B264&lt;&gt;"",VLOOKUP(B264,iscritti_16675!$A$2:$G$16,3,FALSE),"")</f>
        <v>0</v>
      </c>
      <c r="F264" s="1">
        <f>IF(E264&lt;&gt;"",VLOOKUP(E264,'16675'!$AG$3:'16675'!$AH$12,2,FALSE),"")</f>
        <v>0</v>
      </c>
      <c r="G264" s="1">
        <f>COUNTA('16675'!$H$264:'16675'!$K$264)</f>
        <v>0</v>
      </c>
      <c r="H264" s="8"/>
      <c r="I264" s="8"/>
      <c r="J264" s="8"/>
      <c r="K264" s="8"/>
      <c r="L264" s="9">
        <f>IF('16675'!$G$264&lt;&gt;0,'16675'!$M$264/'16675'!$G$264,"")</f>
        <v>0</v>
      </c>
      <c r="M264" s="1">
        <f>SUM('16675'!$H$264:'16675'!$K$264)</f>
        <v>0</v>
      </c>
      <c r="N264" s="7"/>
      <c r="O264" s="7"/>
      <c r="P264" s="1">
        <f>SUM('16675'!$M$264:'16675'!$O$264)+'16675'!$AF$264</f>
        <v>0</v>
      </c>
      <c r="Q264" s="1">
        <f>SUM('16675'!$P$260:'16675'!$P$264)</f>
        <v>0</v>
      </c>
      <c r="R264" s="1">
        <v>51</v>
      </c>
      <c r="T264" s="7"/>
      <c r="U264" s="7"/>
      <c r="V264" s="7"/>
      <c r="AF264" s="1">
        <f>'16675'!$G$264*IF(E264&lt;&gt;"",'16675'!$F$264,0)</f>
        <v>0</v>
      </c>
    </row>
    <row r="265" spans="1:32" ht="12.75">
      <c r="A265" s="1">
        <v>52</v>
      </c>
      <c r="B265" s="7"/>
      <c r="C265" s="1">
        <f>IF(B265&lt;&gt;"",VLOOKUP(B265,iscritti_16675!$A$2:$G$16,4,FALSE),"")</f>
        <v>0</v>
      </c>
      <c r="D265" s="1">
        <f>IF(B265&lt;&gt;"",VLOOKUP(B265,iscritti_16675!$A$2:$G$16,2,FALSE),"")</f>
        <v>0</v>
      </c>
      <c r="E265" s="1">
        <f>IF(B265&lt;&gt;"",VLOOKUP(B265,iscritti_16675!$A$2:$G$16,3,FALSE),"")</f>
        <v>0</v>
      </c>
      <c r="F265" s="1">
        <f>IF(E265&lt;&gt;"",VLOOKUP(E265,'16675'!$AG$3:'16675'!$AH$12,2,FALSE),"")</f>
        <v>0</v>
      </c>
      <c r="G265" s="1">
        <f>COUNTA('16675'!$H$265:'16675'!$K$265)</f>
        <v>0</v>
      </c>
      <c r="H265" s="8"/>
      <c r="I265" s="8"/>
      <c r="J265" s="8"/>
      <c r="K265" s="8"/>
      <c r="L265" s="9">
        <f>IF('16675'!$G$265&lt;&gt;0,'16675'!$M$265/'16675'!$G$265,"")</f>
        <v>0</v>
      </c>
      <c r="M265" s="1">
        <f>SUM('16675'!$H$265:'16675'!$K$265)</f>
        <v>0</v>
      </c>
      <c r="N265" s="7"/>
      <c r="O265" s="7"/>
      <c r="P265" s="1">
        <f>SUM('16675'!$M$265:'16675'!$O$265)+'16675'!$AF$265</f>
        <v>0</v>
      </c>
      <c r="Q265" s="1">
        <f>SUM('16675'!$P$265:'16675'!$P$269)</f>
        <v>0</v>
      </c>
      <c r="R265" s="1">
        <v>52</v>
      </c>
      <c r="S265" s="1">
        <f>SUM('16675'!$P$265:'16675'!$P$269)</f>
        <v>0</v>
      </c>
      <c r="T265" s="7"/>
      <c r="U265" s="7"/>
      <c r="V265" s="7"/>
      <c r="AF265" s="1">
        <f>'16675'!$G$265*IF(E265&lt;&gt;"",'16675'!$F$265,0)</f>
        <v>0</v>
      </c>
    </row>
    <row r="266" spans="2:32" ht="12.75">
      <c r="B266" s="7"/>
      <c r="C266" s="1">
        <f>IF(B266&lt;&gt;"",VLOOKUP(B266,iscritti_16675!$A$2:$G$16,4,FALSE),"")</f>
        <v>0</v>
      </c>
      <c r="D266" s="1">
        <f>IF(B266&lt;&gt;"",VLOOKUP(B266,iscritti_16675!$A$2:$G$16,2,FALSE),"")</f>
        <v>0</v>
      </c>
      <c r="E266" s="1">
        <f>IF(B266&lt;&gt;"",VLOOKUP(B266,iscritti_16675!$A$2:$G$16,3,FALSE),"")</f>
        <v>0</v>
      </c>
      <c r="F266" s="1">
        <f>IF(E266&lt;&gt;"",VLOOKUP(E266,'16675'!$AG$3:'16675'!$AH$12,2,FALSE),"")</f>
        <v>0</v>
      </c>
      <c r="G266" s="1">
        <f>COUNTA('16675'!$H$266:'16675'!$K$266)</f>
        <v>0</v>
      </c>
      <c r="H266" s="8"/>
      <c r="I266" s="8"/>
      <c r="J266" s="8"/>
      <c r="K266" s="8"/>
      <c r="L266" s="9">
        <f>IF('16675'!$G$266&lt;&gt;0,'16675'!$M$266/'16675'!$G$266,"")</f>
        <v>0</v>
      </c>
      <c r="M266" s="1">
        <f>SUM('16675'!$H$266:'16675'!$K$266)</f>
        <v>0</v>
      </c>
      <c r="N266" s="7"/>
      <c r="O266" s="7"/>
      <c r="P266" s="1">
        <f>SUM('16675'!$M$266:'16675'!$O$266)+'16675'!$AF$266</f>
        <v>0</v>
      </c>
      <c r="Q266" s="1">
        <f>SUM('16675'!$P$265:'16675'!$P$269)</f>
        <v>0</v>
      </c>
      <c r="R266" s="1">
        <v>52</v>
      </c>
      <c r="T266" s="7"/>
      <c r="U266" s="7"/>
      <c r="V266" s="7"/>
      <c r="AF266" s="1">
        <f>'16675'!$G$266*IF(E266&lt;&gt;"",'16675'!$F$266,0)</f>
        <v>0</v>
      </c>
    </row>
    <row r="267" spans="2:32" ht="12.75">
      <c r="B267" s="7"/>
      <c r="C267" s="1">
        <f>IF(B267&lt;&gt;"",VLOOKUP(B267,iscritti_16675!$A$2:$G$16,4,FALSE),"")</f>
        <v>0</v>
      </c>
      <c r="D267" s="1">
        <f>IF(B267&lt;&gt;"",VLOOKUP(B267,iscritti_16675!$A$2:$G$16,2,FALSE),"")</f>
        <v>0</v>
      </c>
      <c r="E267" s="1">
        <f>IF(B267&lt;&gt;"",VLOOKUP(B267,iscritti_16675!$A$2:$G$16,3,FALSE),"")</f>
        <v>0</v>
      </c>
      <c r="F267" s="1">
        <f>IF(E267&lt;&gt;"",VLOOKUP(E267,'16675'!$AG$3:'16675'!$AH$12,2,FALSE),"")</f>
        <v>0</v>
      </c>
      <c r="G267" s="1">
        <f>COUNTA('16675'!$H$267:'16675'!$K$267)</f>
        <v>0</v>
      </c>
      <c r="H267" s="8"/>
      <c r="I267" s="8"/>
      <c r="J267" s="8"/>
      <c r="K267" s="8"/>
      <c r="L267" s="9">
        <f>IF('16675'!$G$267&lt;&gt;0,'16675'!$M$267/'16675'!$G$267,"")</f>
        <v>0</v>
      </c>
      <c r="M267" s="1">
        <f>SUM('16675'!$H$267:'16675'!$K$267)</f>
        <v>0</v>
      </c>
      <c r="N267" s="7"/>
      <c r="O267" s="7"/>
      <c r="P267" s="1">
        <f>SUM('16675'!$M$267:'16675'!$O$267)+'16675'!$AF$267</f>
        <v>0</v>
      </c>
      <c r="Q267" s="1">
        <f>SUM('16675'!$P$265:'16675'!$P$269)</f>
        <v>0</v>
      </c>
      <c r="R267" s="1">
        <v>52</v>
      </c>
      <c r="T267" s="7"/>
      <c r="U267" s="7"/>
      <c r="V267" s="7"/>
      <c r="AF267" s="1">
        <f>'16675'!$G$267*IF(E267&lt;&gt;"",'16675'!$F$267,0)</f>
        <v>0</v>
      </c>
    </row>
    <row r="268" spans="2:32" ht="12.75">
      <c r="B268" s="7"/>
      <c r="C268" s="1">
        <f>IF(B268&lt;&gt;"",VLOOKUP(B268,iscritti_16675!$A$2:$G$16,4,FALSE),"")</f>
        <v>0</v>
      </c>
      <c r="D268" s="1">
        <f>IF(B268&lt;&gt;"",VLOOKUP(B268,iscritti_16675!$A$2:$G$16,2,FALSE),"")</f>
        <v>0</v>
      </c>
      <c r="E268" s="1">
        <f>IF(B268&lt;&gt;"",VLOOKUP(B268,iscritti_16675!$A$2:$G$16,3,FALSE),"")</f>
        <v>0</v>
      </c>
      <c r="F268" s="1">
        <f>IF(E268&lt;&gt;"",VLOOKUP(E268,'16675'!$AG$3:'16675'!$AH$12,2,FALSE),"")</f>
        <v>0</v>
      </c>
      <c r="G268" s="1">
        <f>COUNTA('16675'!$H$268:'16675'!$K$268)</f>
        <v>0</v>
      </c>
      <c r="H268" s="8"/>
      <c r="I268" s="8"/>
      <c r="J268" s="8"/>
      <c r="K268" s="8"/>
      <c r="L268" s="9">
        <f>IF('16675'!$G$268&lt;&gt;0,'16675'!$M$268/'16675'!$G$268,"")</f>
        <v>0</v>
      </c>
      <c r="M268" s="1">
        <f>SUM('16675'!$H$268:'16675'!$K$268)</f>
        <v>0</v>
      </c>
      <c r="N268" s="7"/>
      <c r="O268" s="7"/>
      <c r="P268" s="1">
        <f>SUM('16675'!$M$268:'16675'!$O$268)+'16675'!$AF$268</f>
        <v>0</v>
      </c>
      <c r="Q268" s="1">
        <f>SUM('16675'!$P$265:'16675'!$P$269)</f>
        <v>0</v>
      </c>
      <c r="R268" s="1">
        <v>52</v>
      </c>
      <c r="T268" s="7"/>
      <c r="U268" s="7"/>
      <c r="V268" s="7"/>
      <c r="AF268" s="1">
        <f>'16675'!$G$268*IF(E268&lt;&gt;"",'16675'!$F$268,0)</f>
        <v>0</v>
      </c>
    </row>
    <row r="269" spans="2:32" ht="12.75">
      <c r="B269" s="7"/>
      <c r="C269" s="1">
        <f>IF(B269&lt;&gt;"",VLOOKUP(B269,iscritti_16675!$A$2:$G$16,4,FALSE),"")</f>
        <v>0</v>
      </c>
      <c r="D269" s="1">
        <f>IF(B269&lt;&gt;"",VLOOKUP(B269,iscritti_16675!$A$2:$G$16,2,FALSE),"")</f>
        <v>0</v>
      </c>
      <c r="E269" s="1">
        <f>IF(B269&lt;&gt;"",VLOOKUP(B269,iscritti_16675!$A$2:$G$16,3,FALSE),"")</f>
        <v>0</v>
      </c>
      <c r="F269" s="1">
        <f>IF(E269&lt;&gt;"",VLOOKUP(E269,'16675'!$AG$3:'16675'!$AH$12,2,FALSE),"")</f>
        <v>0</v>
      </c>
      <c r="G269" s="1">
        <f>COUNTA('16675'!$H$269:'16675'!$K$269)</f>
        <v>0</v>
      </c>
      <c r="H269" s="8"/>
      <c r="I269" s="8"/>
      <c r="J269" s="8"/>
      <c r="K269" s="8"/>
      <c r="L269" s="9">
        <f>IF('16675'!$G$269&lt;&gt;0,'16675'!$M$269/'16675'!$G$269,"")</f>
        <v>0</v>
      </c>
      <c r="M269" s="1">
        <f>SUM('16675'!$H$269:'16675'!$K$269)</f>
        <v>0</v>
      </c>
      <c r="N269" s="7"/>
      <c r="O269" s="7"/>
      <c r="P269" s="1">
        <f>SUM('16675'!$M$269:'16675'!$O$269)+'16675'!$AF$269</f>
        <v>0</v>
      </c>
      <c r="Q269" s="1">
        <f>SUM('16675'!$P$265:'16675'!$P$269)</f>
        <v>0</v>
      </c>
      <c r="R269" s="1">
        <v>52</v>
      </c>
      <c r="T269" s="7"/>
      <c r="U269" s="7"/>
      <c r="V269" s="7"/>
      <c r="AF269" s="1">
        <f>'16675'!$G$269*IF(E269&lt;&gt;"",'16675'!$F$269,0)</f>
        <v>0</v>
      </c>
    </row>
    <row r="270" spans="1:32" ht="12.75">
      <c r="A270" s="1">
        <v>53</v>
      </c>
      <c r="B270" s="7"/>
      <c r="C270" s="1">
        <f>IF(B270&lt;&gt;"",VLOOKUP(B270,iscritti_16675!$A$2:$G$16,4,FALSE),"")</f>
        <v>0</v>
      </c>
      <c r="D270" s="1">
        <f>IF(B270&lt;&gt;"",VLOOKUP(B270,iscritti_16675!$A$2:$G$16,2,FALSE),"")</f>
        <v>0</v>
      </c>
      <c r="E270" s="1">
        <f>IF(B270&lt;&gt;"",VLOOKUP(B270,iscritti_16675!$A$2:$G$16,3,FALSE),"")</f>
        <v>0</v>
      </c>
      <c r="F270" s="1">
        <f>IF(E270&lt;&gt;"",VLOOKUP(E270,'16675'!$AG$3:'16675'!$AH$12,2,FALSE),"")</f>
        <v>0</v>
      </c>
      <c r="G270" s="1">
        <f>COUNTA('16675'!$H$270:'16675'!$K$270)</f>
        <v>0</v>
      </c>
      <c r="H270" s="8"/>
      <c r="I270" s="8"/>
      <c r="J270" s="8"/>
      <c r="K270" s="8"/>
      <c r="L270" s="9">
        <f>IF('16675'!$G$270&lt;&gt;0,'16675'!$M$270/'16675'!$G$270,"")</f>
        <v>0</v>
      </c>
      <c r="M270" s="1">
        <f>SUM('16675'!$H$270:'16675'!$K$270)</f>
        <v>0</v>
      </c>
      <c r="N270" s="7"/>
      <c r="O270" s="7"/>
      <c r="P270" s="1">
        <f>SUM('16675'!$M$270:'16675'!$O$270)+'16675'!$AF$270</f>
        <v>0</v>
      </c>
      <c r="Q270" s="1">
        <f>SUM('16675'!$P$270:'16675'!$P$274)</f>
        <v>0</v>
      </c>
      <c r="R270" s="1">
        <v>53</v>
      </c>
      <c r="S270" s="1">
        <f>SUM('16675'!$P$270:'16675'!$P$274)</f>
        <v>0</v>
      </c>
      <c r="T270" s="7"/>
      <c r="U270" s="7"/>
      <c r="V270" s="7"/>
      <c r="AF270" s="1">
        <f>'16675'!$G$270*IF(E270&lt;&gt;"",'16675'!$F$270,0)</f>
        <v>0</v>
      </c>
    </row>
    <row r="271" spans="2:32" ht="12.75">
      <c r="B271" s="7"/>
      <c r="C271" s="1">
        <f>IF(B271&lt;&gt;"",VLOOKUP(B271,iscritti_16675!$A$2:$G$16,4,FALSE),"")</f>
        <v>0</v>
      </c>
      <c r="D271" s="1">
        <f>IF(B271&lt;&gt;"",VLOOKUP(B271,iscritti_16675!$A$2:$G$16,2,FALSE),"")</f>
        <v>0</v>
      </c>
      <c r="E271" s="1">
        <f>IF(B271&lt;&gt;"",VLOOKUP(B271,iscritti_16675!$A$2:$G$16,3,FALSE),"")</f>
        <v>0</v>
      </c>
      <c r="F271" s="1">
        <f>IF(E271&lt;&gt;"",VLOOKUP(E271,'16675'!$AG$3:'16675'!$AH$12,2,FALSE),"")</f>
        <v>0</v>
      </c>
      <c r="G271" s="1">
        <f>COUNTA('16675'!$H$271:'16675'!$K$271)</f>
        <v>0</v>
      </c>
      <c r="H271" s="8"/>
      <c r="I271" s="8"/>
      <c r="J271" s="8"/>
      <c r="K271" s="8"/>
      <c r="L271" s="9">
        <f>IF('16675'!$G$271&lt;&gt;0,'16675'!$M$271/'16675'!$G$271,"")</f>
        <v>0</v>
      </c>
      <c r="M271" s="1">
        <f>SUM('16675'!$H$271:'16675'!$K$271)</f>
        <v>0</v>
      </c>
      <c r="N271" s="7"/>
      <c r="O271" s="7"/>
      <c r="P271" s="1">
        <f>SUM('16675'!$M$271:'16675'!$O$271)+'16675'!$AF$271</f>
        <v>0</v>
      </c>
      <c r="Q271" s="1">
        <f>SUM('16675'!$P$270:'16675'!$P$274)</f>
        <v>0</v>
      </c>
      <c r="R271" s="1">
        <v>53</v>
      </c>
      <c r="T271" s="7"/>
      <c r="U271" s="7"/>
      <c r="V271" s="7"/>
      <c r="AF271" s="1">
        <f>'16675'!$G$271*IF(E271&lt;&gt;"",'16675'!$F$271,0)</f>
        <v>0</v>
      </c>
    </row>
    <row r="272" spans="2:32" ht="12.75">
      <c r="B272" s="7"/>
      <c r="C272" s="1">
        <f>IF(B272&lt;&gt;"",VLOOKUP(B272,iscritti_16675!$A$2:$G$16,4,FALSE),"")</f>
        <v>0</v>
      </c>
      <c r="D272" s="1">
        <f>IF(B272&lt;&gt;"",VLOOKUP(B272,iscritti_16675!$A$2:$G$16,2,FALSE),"")</f>
        <v>0</v>
      </c>
      <c r="E272" s="1">
        <f>IF(B272&lt;&gt;"",VLOOKUP(B272,iscritti_16675!$A$2:$G$16,3,FALSE),"")</f>
        <v>0</v>
      </c>
      <c r="F272" s="1">
        <f>IF(E272&lt;&gt;"",VLOOKUP(E272,'16675'!$AG$3:'16675'!$AH$12,2,FALSE),"")</f>
        <v>0</v>
      </c>
      <c r="G272" s="1">
        <f>COUNTA('16675'!$H$272:'16675'!$K$272)</f>
        <v>0</v>
      </c>
      <c r="H272" s="8"/>
      <c r="I272" s="8"/>
      <c r="J272" s="8"/>
      <c r="K272" s="8"/>
      <c r="L272" s="9">
        <f>IF('16675'!$G$272&lt;&gt;0,'16675'!$M$272/'16675'!$G$272,"")</f>
        <v>0</v>
      </c>
      <c r="M272" s="1">
        <f>SUM('16675'!$H$272:'16675'!$K$272)</f>
        <v>0</v>
      </c>
      <c r="N272" s="7"/>
      <c r="O272" s="7"/>
      <c r="P272" s="1">
        <f>SUM('16675'!$M$272:'16675'!$O$272)+'16675'!$AF$272</f>
        <v>0</v>
      </c>
      <c r="Q272" s="1">
        <f>SUM('16675'!$P$270:'16675'!$P$274)</f>
        <v>0</v>
      </c>
      <c r="R272" s="1">
        <v>53</v>
      </c>
      <c r="T272" s="7"/>
      <c r="U272" s="7"/>
      <c r="V272" s="7"/>
      <c r="AF272" s="1">
        <f>'16675'!$G$272*IF(E272&lt;&gt;"",'16675'!$F$272,0)</f>
        <v>0</v>
      </c>
    </row>
    <row r="273" spans="2:32" ht="12.75">
      <c r="B273" s="7"/>
      <c r="C273" s="1">
        <f>IF(B273&lt;&gt;"",VLOOKUP(B273,iscritti_16675!$A$2:$G$16,4,FALSE),"")</f>
        <v>0</v>
      </c>
      <c r="D273" s="1">
        <f>IF(B273&lt;&gt;"",VLOOKUP(B273,iscritti_16675!$A$2:$G$16,2,FALSE),"")</f>
        <v>0</v>
      </c>
      <c r="E273" s="1">
        <f>IF(B273&lt;&gt;"",VLOOKUP(B273,iscritti_16675!$A$2:$G$16,3,FALSE),"")</f>
        <v>0</v>
      </c>
      <c r="F273" s="1">
        <f>IF(E273&lt;&gt;"",VLOOKUP(E273,'16675'!$AG$3:'16675'!$AH$12,2,FALSE),"")</f>
        <v>0</v>
      </c>
      <c r="G273" s="1">
        <f>COUNTA('16675'!$H$273:'16675'!$K$273)</f>
        <v>0</v>
      </c>
      <c r="H273" s="8"/>
      <c r="I273" s="8"/>
      <c r="J273" s="8"/>
      <c r="K273" s="8"/>
      <c r="L273" s="9">
        <f>IF('16675'!$G$273&lt;&gt;0,'16675'!$M$273/'16675'!$G$273,"")</f>
        <v>0</v>
      </c>
      <c r="M273" s="1">
        <f>SUM('16675'!$H$273:'16675'!$K$273)</f>
        <v>0</v>
      </c>
      <c r="N273" s="7"/>
      <c r="O273" s="7"/>
      <c r="P273" s="1">
        <f>SUM('16675'!$M$273:'16675'!$O$273)+'16675'!$AF$273</f>
        <v>0</v>
      </c>
      <c r="Q273" s="1">
        <f>SUM('16675'!$P$270:'16675'!$P$274)</f>
        <v>0</v>
      </c>
      <c r="R273" s="1">
        <v>53</v>
      </c>
      <c r="T273" s="7"/>
      <c r="U273" s="7"/>
      <c r="V273" s="7"/>
      <c r="AF273" s="1">
        <f>'16675'!$G$273*IF(E273&lt;&gt;"",'16675'!$F$273,0)</f>
        <v>0</v>
      </c>
    </row>
    <row r="274" spans="2:32" ht="12.75">
      <c r="B274" s="7"/>
      <c r="C274" s="1">
        <f>IF(B274&lt;&gt;"",VLOOKUP(B274,iscritti_16675!$A$2:$G$16,4,FALSE),"")</f>
        <v>0</v>
      </c>
      <c r="D274" s="1">
        <f>IF(B274&lt;&gt;"",VLOOKUP(B274,iscritti_16675!$A$2:$G$16,2,FALSE),"")</f>
        <v>0</v>
      </c>
      <c r="E274" s="1">
        <f>IF(B274&lt;&gt;"",VLOOKUP(B274,iscritti_16675!$A$2:$G$16,3,FALSE),"")</f>
        <v>0</v>
      </c>
      <c r="F274" s="1">
        <f>IF(E274&lt;&gt;"",VLOOKUP(E274,'16675'!$AG$3:'16675'!$AH$12,2,FALSE),"")</f>
        <v>0</v>
      </c>
      <c r="G274" s="1">
        <f>COUNTA('16675'!$H$274:'16675'!$K$274)</f>
        <v>0</v>
      </c>
      <c r="H274" s="8"/>
      <c r="I274" s="8"/>
      <c r="J274" s="8"/>
      <c r="K274" s="8"/>
      <c r="L274" s="9">
        <f>IF('16675'!$G$274&lt;&gt;0,'16675'!$M$274/'16675'!$G$274,"")</f>
        <v>0</v>
      </c>
      <c r="M274" s="1">
        <f>SUM('16675'!$H$274:'16675'!$K$274)</f>
        <v>0</v>
      </c>
      <c r="N274" s="7"/>
      <c r="O274" s="7"/>
      <c r="P274" s="1">
        <f>SUM('16675'!$M$274:'16675'!$O$274)+'16675'!$AF$274</f>
        <v>0</v>
      </c>
      <c r="Q274" s="1">
        <f>SUM('16675'!$P$270:'16675'!$P$274)</f>
        <v>0</v>
      </c>
      <c r="R274" s="1">
        <v>53</v>
      </c>
      <c r="T274" s="7"/>
      <c r="U274" s="7"/>
      <c r="V274" s="7"/>
      <c r="AF274" s="1">
        <f>'16675'!$G$274*IF(E274&lt;&gt;"",'16675'!$F$274,0)</f>
        <v>0</v>
      </c>
    </row>
    <row r="275" spans="1:32" ht="12.75">
      <c r="A275" s="1">
        <v>54</v>
      </c>
      <c r="B275" s="7"/>
      <c r="C275" s="1">
        <f>IF(B275&lt;&gt;"",VLOOKUP(B275,iscritti_16675!$A$2:$G$16,4,FALSE),"")</f>
        <v>0</v>
      </c>
      <c r="D275" s="1">
        <f>IF(B275&lt;&gt;"",VLOOKUP(B275,iscritti_16675!$A$2:$G$16,2,FALSE),"")</f>
        <v>0</v>
      </c>
      <c r="E275" s="1">
        <f>IF(B275&lt;&gt;"",VLOOKUP(B275,iscritti_16675!$A$2:$G$16,3,FALSE),"")</f>
        <v>0</v>
      </c>
      <c r="F275" s="1">
        <f>IF(E275&lt;&gt;"",VLOOKUP(E275,'16675'!$AG$3:'16675'!$AH$12,2,FALSE),"")</f>
        <v>0</v>
      </c>
      <c r="G275" s="1">
        <f>COUNTA('16675'!$H$275:'16675'!$K$275)</f>
        <v>0</v>
      </c>
      <c r="H275" s="8"/>
      <c r="I275" s="8"/>
      <c r="J275" s="8"/>
      <c r="K275" s="8"/>
      <c r="L275" s="9">
        <f>IF('16675'!$G$275&lt;&gt;0,'16675'!$M$275/'16675'!$G$275,"")</f>
        <v>0</v>
      </c>
      <c r="M275" s="1">
        <f>SUM('16675'!$H$275:'16675'!$K$275)</f>
        <v>0</v>
      </c>
      <c r="N275" s="7"/>
      <c r="O275" s="7"/>
      <c r="P275" s="1">
        <f>SUM('16675'!$M$275:'16675'!$O$275)+'16675'!$AF$275</f>
        <v>0</v>
      </c>
      <c r="Q275" s="1">
        <f>SUM('16675'!$P$275:'16675'!$P$279)</f>
        <v>0</v>
      </c>
      <c r="R275" s="1">
        <v>54</v>
      </c>
      <c r="S275" s="1">
        <f>SUM('16675'!$P$275:'16675'!$P$279)</f>
        <v>0</v>
      </c>
      <c r="T275" s="7"/>
      <c r="U275" s="7"/>
      <c r="V275" s="7"/>
      <c r="AF275" s="1">
        <f>'16675'!$G$275*IF(E275&lt;&gt;"",'16675'!$F$275,0)</f>
        <v>0</v>
      </c>
    </row>
    <row r="276" spans="2:32" ht="12.75">
      <c r="B276" s="7"/>
      <c r="C276" s="1">
        <f>IF(B276&lt;&gt;"",VLOOKUP(B276,iscritti_16675!$A$2:$G$16,4,FALSE),"")</f>
        <v>0</v>
      </c>
      <c r="D276" s="1">
        <f>IF(B276&lt;&gt;"",VLOOKUP(B276,iscritti_16675!$A$2:$G$16,2,FALSE),"")</f>
        <v>0</v>
      </c>
      <c r="E276" s="1">
        <f>IF(B276&lt;&gt;"",VLOOKUP(B276,iscritti_16675!$A$2:$G$16,3,FALSE),"")</f>
        <v>0</v>
      </c>
      <c r="F276" s="1">
        <f>IF(E276&lt;&gt;"",VLOOKUP(E276,'16675'!$AG$3:'16675'!$AH$12,2,FALSE),"")</f>
        <v>0</v>
      </c>
      <c r="G276" s="1">
        <f>COUNTA('16675'!$H$276:'16675'!$K$276)</f>
        <v>0</v>
      </c>
      <c r="H276" s="8"/>
      <c r="I276" s="8"/>
      <c r="J276" s="8"/>
      <c r="K276" s="8"/>
      <c r="L276" s="9">
        <f>IF('16675'!$G$276&lt;&gt;0,'16675'!$M$276/'16675'!$G$276,"")</f>
        <v>0</v>
      </c>
      <c r="M276" s="1">
        <f>SUM('16675'!$H$276:'16675'!$K$276)</f>
        <v>0</v>
      </c>
      <c r="N276" s="7"/>
      <c r="O276" s="7"/>
      <c r="P276" s="1">
        <f>SUM('16675'!$M$276:'16675'!$O$276)+'16675'!$AF$276</f>
        <v>0</v>
      </c>
      <c r="Q276" s="1">
        <f>SUM('16675'!$P$275:'16675'!$P$279)</f>
        <v>0</v>
      </c>
      <c r="R276" s="1">
        <v>54</v>
      </c>
      <c r="T276" s="7"/>
      <c r="U276" s="7"/>
      <c r="V276" s="7"/>
      <c r="AF276" s="1">
        <f>'16675'!$G$276*IF(E276&lt;&gt;"",'16675'!$F$276,0)</f>
        <v>0</v>
      </c>
    </row>
    <row r="277" spans="2:32" ht="12.75">
      <c r="B277" s="7"/>
      <c r="C277" s="1">
        <f>IF(B277&lt;&gt;"",VLOOKUP(B277,iscritti_16675!$A$2:$G$16,4,FALSE),"")</f>
        <v>0</v>
      </c>
      <c r="D277" s="1">
        <f>IF(B277&lt;&gt;"",VLOOKUP(B277,iscritti_16675!$A$2:$G$16,2,FALSE),"")</f>
        <v>0</v>
      </c>
      <c r="E277" s="1">
        <f>IF(B277&lt;&gt;"",VLOOKUP(B277,iscritti_16675!$A$2:$G$16,3,FALSE),"")</f>
        <v>0</v>
      </c>
      <c r="F277" s="1">
        <f>IF(E277&lt;&gt;"",VLOOKUP(E277,'16675'!$AG$3:'16675'!$AH$12,2,FALSE),"")</f>
        <v>0</v>
      </c>
      <c r="G277" s="1">
        <f>COUNTA('16675'!$H$277:'16675'!$K$277)</f>
        <v>0</v>
      </c>
      <c r="H277" s="8"/>
      <c r="I277" s="8"/>
      <c r="J277" s="8"/>
      <c r="K277" s="8"/>
      <c r="L277" s="9">
        <f>IF('16675'!$G$277&lt;&gt;0,'16675'!$M$277/'16675'!$G$277,"")</f>
        <v>0</v>
      </c>
      <c r="M277" s="1">
        <f>SUM('16675'!$H$277:'16675'!$K$277)</f>
        <v>0</v>
      </c>
      <c r="N277" s="7"/>
      <c r="O277" s="7"/>
      <c r="P277" s="1">
        <f>SUM('16675'!$M$277:'16675'!$O$277)+'16675'!$AF$277</f>
        <v>0</v>
      </c>
      <c r="Q277" s="1">
        <f>SUM('16675'!$P$275:'16675'!$P$279)</f>
        <v>0</v>
      </c>
      <c r="R277" s="1">
        <v>54</v>
      </c>
      <c r="T277" s="7"/>
      <c r="U277" s="7"/>
      <c r="V277" s="7"/>
      <c r="AF277" s="1">
        <f>'16675'!$G$277*IF(E277&lt;&gt;"",'16675'!$F$277,0)</f>
        <v>0</v>
      </c>
    </row>
    <row r="278" spans="2:32" ht="12.75">
      <c r="B278" s="7"/>
      <c r="C278" s="1">
        <f>IF(B278&lt;&gt;"",VLOOKUP(B278,iscritti_16675!$A$2:$G$16,4,FALSE),"")</f>
        <v>0</v>
      </c>
      <c r="D278" s="1">
        <f>IF(B278&lt;&gt;"",VLOOKUP(B278,iscritti_16675!$A$2:$G$16,2,FALSE),"")</f>
        <v>0</v>
      </c>
      <c r="E278" s="1">
        <f>IF(B278&lt;&gt;"",VLOOKUP(B278,iscritti_16675!$A$2:$G$16,3,FALSE),"")</f>
        <v>0</v>
      </c>
      <c r="F278" s="1">
        <f>IF(E278&lt;&gt;"",VLOOKUP(E278,'16675'!$AG$3:'16675'!$AH$12,2,FALSE),"")</f>
        <v>0</v>
      </c>
      <c r="G278" s="1">
        <f>COUNTA('16675'!$H$278:'16675'!$K$278)</f>
        <v>0</v>
      </c>
      <c r="H278" s="8"/>
      <c r="I278" s="8"/>
      <c r="J278" s="8"/>
      <c r="K278" s="8"/>
      <c r="L278" s="9">
        <f>IF('16675'!$G$278&lt;&gt;0,'16675'!$M$278/'16675'!$G$278,"")</f>
        <v>0</v>
      </c>
      <c r="M278" s="1">
        <f>SUM('16675'!$H$278:'16675'!$K$278)</f>
        <v>0</v>
      </c>
      <c r="N278" s="7"/>
      <c r="O278" s="7"/>
      <c r="P278" s="1">
        <f>SUM('16675'!$M$278:'16675'!$O$278)+'16675'!$AF$278</f>
        <v>0</v>
      </c>
      <c r="Q278" s="1">
        <f>SUM('16675'!$P$275:'16675'!$P$279)</f>
        <v>0</v>
      </c>
      <c r="R278" s="1">
        <v>54</v>
      </c>
      <c r="T278" s="7"/>
      <c r="U278" s="7"/>
      <c r="V278" s="7"/>
      <c r="AF278" s="1">
        <f>'16675'!$G$278*IF(E278&lt;&gt;"",'16675'!$F$278,0)</f>
        <v>0</v>
      </c>
    </row>
    <row r="279" spans="2:32" ht="12.75">
      <c r="B279" s="7"/>
      <c r="C279" s="1">
        <f>IF(B279&lt;&gt;"",VLOOKUP(B279,iscritti_16675!$A$2:$G$16,4,FALSE),"")</f>
        <v>0</v>
      </c>
      <c r="D279" s="1">
        <f>IF(B279&lt;&gt;"",VLOOKUP(B279,iscritti_16675!$A$2:$G$16,2,FALSE),"")</f>
        <v>0</v>
      </c>
      <c r="E279" s="1">
        <f>IF(B279&lt;&gt;"",VLOOKUP(B279,iscritti_16675!$A$2:$G$16,3,FALSE),"")</f>
        <v>0</v>
      </c>
      <c r="F279" s="1">
        <f>IF(E279&lt;&gt;"",VLOOKUP(E279,'16675'!$AG$3:'16675'!$AH$12,2,FALSE),"")</f>
        <v>0</v>
      </c>
      <c r="G279" s="1">
        <f>COUNTA('16675'!$H$279:'16675'!$K$279)</f>
        <v>0</v>
      </c>
      <c r="H279" s="8"/>
      <c r="I279" s="8"/>
      <c r="J279" s="8"/>
      <c r="K279" s="8"/>
      <c r="L279" s="9">
        <f>IF('16675'!$G$279&lt;&gt;0,'16675'!$M$279/'16675'!$G$279,"")</f>
        <v>0</v>
      </c>
      <c r="M279" s="1">
        <f>SUM('16675'!$H$279:'16675'!$K$279)</f>
        <v>0</v>
      </c>
      <c r="N279" s="7"/>
      <c r="O279" s="7"/>
      <c r="P279" s="1">
        <f>SUM('16675'!$M$279:'16675'!$O$279)+'16675'!$AF$279</f>
        <v>0</v>
      </c>
      <c r="Q279" s="1">
        <f>SUM('16675'!$P$275:'16675'!$P$279)</f>
        <v>0</v>
      </c>
      <c r="R279" s="1">
        <v>54</v>
      </c>
      <c r="T279" s="7"/>
      <c r="U279" s="7"/>
      <c r="V279" s="7"/>
      <c r="AF279" s="1">
        <f>'16675'!$G$279*IF(E279&lt;&gt;"",'16675'!$F$279,0)</f>
        <v>0</v>
      </c>
    </row>
    <row r="280" spans="1:32" ht="12.75">
      <c r="A280" s="1">
        <v>55</v>
      </c>
      <c r="B280" s="7"/>
      <c r="C280" s="1">
        <f>IF(B280&lt;&gt;"",VLOOKUP(B280,iscritti_16675!$A$2:$G$16,4,FALSE),"")</f>
        <v>0</v>
      </c>
      <c r="D280" s="1">
        <f>IF(B280&lt;&gt;"",VLOOKUP(B280,iscritti_16675!$A$2:$G$16,2,FALSE),"")</f>
        <v>0</v>
      </c>
      <c r="E280" s="1">
        <f>IF(B280&lt;&gt;"",VLOOKUP(B280,iscritti_16675!$A$2:$G$16,3,FALSE),"")</f>
        <v>0</v>
      </c>
      <c r="F280" s="1">
        <f>IF(E280&lt;&gt;"",VLOOKUP(E280,'16675'!$AG$3:'16675'!$AH$12,2,FALSE),"")</f>
        <v>0</v>
      </c>
      <c r="G280" s="1">
        <f>COUNTA('16675'!$H$280:'16675'!$K$280)</f>
        <v>0</v>
      </c>
      <c r="H280" s="8"/>
      <c r="I280" s="8"/>
      <c r="J280" s="8"/>
      <c r="K280" s="8"/>
      <c r="L280" s="9">
        <f>IF('16675'!$G$280&lt;&gt;0,'16675'!$M$280/'16675'!$G$280,"")</f>
        <v>0</v>
      </c>
      <c r="M280" s="1">
        <f>SUM('16675'!$H$280:'16675'!$K$280)</f>
        <v>0</v>
      </c>
      <c r="N280" s="7"/>
      <c r="O280" s="7"/>
      <c r="P280" s="1">
        <f>SUM('16675'!$M$280:'16675'!$O$280)+'16675'!$AF$280</f>
        <v>0</v>
      </c>
      <c r="Q280" s="1">
        <f>SUM('16675'!$P$280:'16675'!$P$284)</f>
        <v>0</v>
      </c>
      <c r="R280" s="1">
        <v>55</v>
      </c>
      <c r="S280" s="1">
        <f>SUM('16675'!$P$280:'16675'!$P$284)</f>
        <v>0</v>
      </c>
      <c r="T280" s="7"/>
      <c r="U280" s="7"/>
      <c r="V280" s="7"/>
      <c r="AF280" s="1">
        <f>'16675'!$G$280*IF(E280&lt;&gt;"",'16675'!$F$280,0)</f>
        <v>0</v>
      </c>
    </row>
    <row r="281" spans="2:32" ht="12.75">
      <c r="B281" s="7"/>
      <c r="C281" s="1">
        <f>IF(B281&lt;&gt;"",VLOOKUP(B281,iscritti_16675!$A$2:$G$16,4,FALSE),"")</f>
        <v>0</v>
      </c>
      <c r="D281" s="1">
        <f>IF(B281&lt;&gt;"",VLOOKUP(B281,iscritti_16675!$A$2:$G$16,2,FALSE),"")</f>
        <v>0</v>
      </c>
      <c r="E281" s="1">
        <f>IF(B281&lt;&gt;"",VLOOKUP(B281,iscritti_16675!$A$2:$G$16,3,FALSE),"")</f>
        <v>0</v>
      </c>
      <c r="F281" s="1">
        <f>IF(E281&lt;&gt;"",VLOOKUP(E281,'16675'!$AG$3:'16675'!$AH$12,2,FALSE),"")</f>
        <v>0</v>
      </c>
      <c r="G281" s="1">
        <f>COUNTA('16675'!$H$281:'16675'!$K$281)</f>
        <v>0</v>
      </c>
      <c r="H281" s="8"/>
      <c r="I281" s="8"/>
      <c r="J281" s="8"/>
      <c r="K281" s="8"/>
      <c r="L281" s="9">
        <f>IF('16675'!$G$281&lt;&gt;0,'16675'!$M$281/'16675'!$G$281,"")</f>
        <v>0</v>
      </c>
      <c r="M281" s="1">
        <f>SUM('16675'!$H$281:'16675'!$K$281)</f>
        <v>0</v>
      </c>
      <c r="N281" s="7"/>
      <c r="O281" s="7"/>
      <c r="P281" s="1">
        <f>SUM('16675'!$M$281:'16675'!$O$281)+'16675'!$AF$281</f>
        <v>0</v>
      </c>
      <c r="Q281" s="1">
        <f>SUM('16675'!$P$280:'16675'!$P$284)</f>
        <v>0</v>
      </c>
      <c r="R281" s="1">
        <v>55</v>
      </c>
      <c r="T281" s="7"/>
      <c r="U281" s="7"/>
      <c r="V281" s="7"/>
      <c r="AF281" s="1">
        <f>'16675'!$G$281*IF(E281&lt;&gt;"",'16675'!$F$281,0)</f>
        <v>0</v>
      </c>
    </row>
    <row r="282" spans="2:32" ht="12.75">
      <c r="B282" s="7"/>
      <c r="C282" s="1">
        <f>IF(B282&lt;&gt;"",VLOOKUP(B282,iscritti_16675!$A$2:$G$16,4,FALSE),"")</f>
        <v>0</v>
      </c>
      <c r="D282" s="1">
        <f>IF(B282&lt;&gt;"",VLOOKUP(B282,iscritti_16675!$A$2:$G$16,2,FALSE),"")</f>
        <v>0</v>
      </c>
      <c r="E282" s="1">
        <f>IF(B282&lt;&gt;"",VLOOKUP(B282,iscritti_16675!$A$2:$G$16,3,FALSE),"")</f>
        <v>0</v>
      </c>
      <c r="F282" s="1">
        <f>IF(E282&lt;&gt;"",VLOOKUP(E282,'16675'!$AG$3:'16675'!$AH$12,2,FALSE),"")</f>
        <v>0</v>
      </c>
      <c r="G282" s="1">
        <f>COUNTA('16675'!$H$282:'16675'!$K$282)</f>
        <v>0</v>
      </c>
      <c r="H282" s="8"/>
      <c r="I282" s="8"/>
      <c r="J282" s="8"/>
      <c r="K282" s="8"/>
      <c r="L282" s="9">
        <f>IF('16675'!$G$282&lt;&gt;0,'16675'!$M$282/'16675'!$G$282,"")</f>
        <v>0</v>
      </c>
      <c r="M282" s="1">
        <f>SUM('16675'!$H$282:'16675'!$K$282)</f>
        <v>0</v>
      </c>
      <c r="N282" s="7"/>
      <c r="O282" s="7"/>
      <c r="P282" s="1">
        <f>SUM('16675'!$M$282:'16675'!$O$282)+'16675'!$AF$282</f>
        <v>0</v>
      </c>
      <c r="Q282" s="1">
        <f>SUM('16675'!$P$280:'16675'!$P$284)</f>
        <v>0</v>
      </c>
      <c r="R282" s="1">
        <v>55</v>
      </c>
      <c r="T282" s="7"/>
      <c r="U282" s="7"/>
      <c r="V282" s="7"/>
      <c r="AF282" s="1">
        <f>'16675'!$G$282*IF(E282&lt;&gt;"",'16675'!$F$282,0)</f>
        <v>0</v>
      </c>
    </row>
    <row r="283" spans="2:32" ht="12.75">
      <c r="B283" s="7"/>
      <c r="C283" s="1">
        <f>IF(B283&lt;&gt;"",VLOOKUP(B283,iscritti_16675!$A$2:$G$16,4,FALSE),"")</f>
        <v>0</v>
      </c>
      <c r="D283" s="1">
        <f>IF(B283&lt;&gt;"",VLOOKUP(B283,iscritti_16675!$A$2:$G$16,2,FALSE),"")</f>
        <v>0</v>
      </c>
      <c r="E283" s="1">
        <f>IF(B283&lt;&gt;"",VLOOKUP(B283,iscritti_16675!$A$2:$G$16,3,FALSE),"")</f>
        <v>0</v>
      </c>
      <c r="F283" s="1">
        <f>IF(E283&lt;&gt;"",VLOOKUP(E283,'16675'!$AG$3:'16675'!$AH$12,2,FALSE),"")</f>
        <v>0</v>
      </c>
      <c r="G283" s="1">
        <f>COUNTA('16675'!$H$283:'16675'!$K$283)</f>
        <v>0</v>
      </c>
      <c r="H283" s="8"/>
      <c r="I283" s="8"/>
      <c r="J283" s="8"/>
      <c r="K283" s="8"/>
      <c r="L283" s="9">
        <f>IF('16675'!$G$283&lt;&gt;0,'16675'!$M$283/'16675'!$G$283,"")</f>
        <v>0</v>
      </c>
      <c r="M283" s="1">
        <f>SUM('16675'!$H$283:'16675'!$K$283)</f>
        <v>0</v>
      </c>
      <c r="N283" s="7"/>
      <c r="O283" s="7"/>
      <c r="P283" s="1">
        <f>SUM('16675'!$M$283:'16675'!$O$283)+'16675'!$AF$283</f>
        <v>0</v>
      </c>
      <c r="Q283" s="1">
        <f>SUM('16675'!$P$280:'16675'!$P$284)</f>
        <v>0</v>
      </c>
      <c r="R283" s="1">
        <v>55</v>
      </c>
      <c r="T283" s="7"/>
      <c r="U283" s="7"/>
      <c r="V283" s="7"/>
      <c r="AF283" s="1">
        <f>'16675'!$G$283*IF(E283&lt;&gt;"",'16675'!$F$283,0)</f>
        <v>0</v>
      </c>
    </row>
    <row r="284" spans="2:32" ht="12.75">
      <c r="B284" s="7"/>
      <c r="C284" s="1">
        <f>IF(B284&lt;&gt;"",VLOOKUP(B284,iscritti_16675!$A$2:$G$16,4,FALSE),"")</f>
        <v>0</v>
      </c>
      <c r="D284" s="1">
        <f>IF(B284&lt;&gt;"",VLOOKUP(B284,iscritti_16675!$A$2:$G$16,2,FALSE),"")</f>
        <v>0</v>
      </c>
      <c r="E284" s="1">
        <f>IF(B284&lt;&gt;"",VLOOKUP(B284,iscritti_16675!$A$2:$G$16,3,FALSE),"")</f>
        <v>0</v>
      </c>
      <c r="F284" s="1">
        <f>IF(E284&lt;&gt;"",VLOOKUP(E284,'16675'!$AG$3:'16675'!$AH$12,2,FALSE),"")</f>
        <v>0</v>
      </c>
      <c r="G284" s="1">
        <f>COUNTA('16675'!$H$284:'16675'!$K$284)</f>
        <v>0</v>
      </c>
      <c r="H284" s="8"/>
      <c r="I284" s="8"/>
      <c r="J284" s="8"/>
      <c r="K284" s="8"/>
      <c r="L284" s="9">
        <f>IF('16675'!$G$284&lt;&gt;0,'16675'!$M$284/'16675'!$G$284,"")</f>
        <v>0</v>
      </c>
      <c r="M284" s="1">
        <f>SUM('16675'!$H$284:'16675'!$K$284)</f>
        <v>0</v>
      </c>
      <c r="N284" s="7"/>
      <c r="O284" s="7"/>
      <c r="P284" s="1">
        <f>SUM('16675'!$M$284:'16675'!$O$284)+'16675'!$AF$284</f>
        <v>0</v>
      </c>
      <c r="Q284" s="1">
        <f>SUM('16675'!$P$280:'16675'!$P$284)</f>
        <v>0</v>
      </c>
      <c r="R284" s="1">
        <v>55</v>
      </c>
      <c r="T284" s="7"/>
      <c r="U284" s="7"/>
      <c r="V284" s="7"/>
      <c r="AF284" s="1">
        <f>'16675'!$G$284*IF(E284&lt;&gt;"",'16675'!$F$284,0)</f>
        <v>0</v>
      </c>
    </row>
    <row r="285" spans="1:32" ht="12.75">
      <c r="A285" s="1">
        <v>56</v>
      </c>
      <c r="B285" s="7"/>
      <c r="C285" s="1">
        <f>IF(B285&lt;&gt;"",VLOOKUP(B285,iscritti_16675!$A$2:$G$16,4,FALSE),"")</f>
        <v>0</v>
      </c>
      <c r="D285" s="1">
        <f>IF(B285&lt;&gt;"",VLOOKUP(B285,iscritti_16675!$A$2:$G$16,2,FALSE),"")</f>
        <v>0</v>
      </c>
      <c r="E285" s="1">
        <f>IF(B285&lt;&gt;"",VLOOKUP(B285,iscritti_16675!$A$2:$G$16,3,FALSE),"")</f>
        <v>0</v>
      </c>
      <c r="F285" s="1">
        <f>IF(E285&lt;&gt;"",VLOOKUP(E285,'16675'!$AG$3:'16675'!$AH$12,2,FALSE),"")</f>
        <v>0</v>
      </c>
      <c r="G285" s="1">
        <f>COUNTA('16675'!$H$285:'16675'!$K$285)</f>
        <v>0</v>
      </c>
      <c r="H285" s="8"/>
      <c r="I285" s="8"/>
      <c r="J285" s="8"/>
      <c r="K285" s="8"/>
      <c r="L285" s="9">
        <f>IF('16675'!$G$285&lt;&gt;0,'16675'!$M$285/'16675'!$G$285,"")</f>
        <v>0</v>
      </c>
      <c r="M285" s="1">
        <f>SUM('16675'!$H$285:'16675'!$K$285)</f>
        <v>0</v>
      </c>
      <c r="N285" s="7"/>
      <c r="O285" s="7"/>
      <c r="P285" s="1">
        <f>SUM('16675'!$M$285:'16675'!$O$285)+'16675'!$AF$285</f>
        <v>0</v>
      </c>
      <c r="Q285" s="1">
        <f>SUM('16675'!$P$285:'16675'!$P$289)</f>
        <v>0</v>
      </c>
      <c r="R285" s="1">
        <v>56</v>
      </c>
      <c r="S285" s="1">
        <f>SUM('16675'!$P$285:'16675'!$P$289)</f>
        <v>0</v>
      </c>
      <c r="T285" s="7"/>
      <c r="U285" s="7"/>
      <c r="V285" s="7"/>
      <c r="AF285" s="1">
        <f>'16675'!$G$285*IF(E285&lt;&gt;"",'16675'!$F$285,0)</f>
        <v>0</v>
      </c>
    </row>
    <row r="286" spans="2:32" ht="12.75">
      <c r="B286" s="7"/>
      <c r="C286" s="1">
        <f>IF(B286&lt;&gt;"",VLOOKUP(B286,iscritti_16675!$A$2:$G$16,4,FALSE),"")</f>
        <v>0</v>
      </c>
      <c r="D286" s="1">
        <f>IF(B286&lt;&gt;"",VLOOKUP(B286,iscritti_16675!$A$2:$G$16,2,FALSE),"")</f>
        <v>0</v>
      </c>
      <c r="E286" s="1">
        <f>IF(B286&lt;&gt;"",VLOOKUP(B286,iscritti_16675!$A$2:$G$16,3,FALSE),"")</f>
        <v>0</v>
      </c>
      <c r="F286" s="1">
        <f>IF(E286&lt;&gt;"",VLOOKUP(E286,'16675'!$AG$3:'16675'!$AH$12,2,FALSE),"")</f>
        <v>0</v>
      </c>
      <c r="G286" s="1">
        <f>COUNTA('16675'!$H$286:'16675'!$K$286)</f>
        <v>0</v>
      </c>
      <c r="H286" s="8"/>
      <c r="I286" s="8"/>
      <c r="J286" s="8"/>
      <c r="K286" s="8"/>
      <c r="L286" s="9">
        <f>IF('16675'!$G$286&lt;&gt;0,'16675'!$M$286/'16675'!$G$286,"")</f>
        <v>0</v>
      </c>
      <c r="M286" s="1">
        <f>SUM('16675'!$H$286:'16675'!$K$286)</f>
        <v>0</v>
      </c>
      <c r="N286" s="7"/>
      <c r="O286" s="7"/>
      <c r="P286" s="1">
        <f>SUM('16675'!$M$286:'16675'!$O$286)+'16675'!$AF$286</f>
        <v>0</v>
      </c>
      <c r="Q286" s="1">
        <f>SUM('16675'!$P$285:'16675'!$P$289)</f>
        <v>0</v>
      </c>
      <c r="R286" s="1">
        <v>56</v>
      </c>
      <c r="T286" s="7"/>
      <c r="U286" s="7"/>
      <c r="V286" s="7"/>
      <c r="AF286" s="1">
        <f>'16675'!$G$286*IF(E286&lt;&gt;"",'16675'!$F$286,0)</f>
        <v>0</v>
      </c>
    </row>
    <row r="287" spans="2:32" ht="12.75">
      <c r="B287" s="7"/>
      <c r="C287" s="1">
        <f>IF(B287&lt;&gt;"",VLOOKUP(B287,iscritti_16675!$A$2:$G$16,4,FALSE),"")</f>
        <v>0</v>
      </c>
      <c r="D287" s="1">
        <f>IF(B287&lt;&gt;"",VLOOKUP(B287,iscritti_16675!$A$2:$G$16,2,FALSE),"")</f>
        <v>0</v>
      </c>
      <c r="E287" s="1">
        <f>IF(B287&lt;&gt;"",VLOOKUP(B287,iscritti_16675!$A$2:$G$16,3,FALSE),"")</f>
        <v>0</v>
      </c>
      <c r="F287" s="1">
        <f>IF(E287&lt;&gt;"",VLOOKUP(E287,'16675'!$AG$3:'16675'!$AH$12,2,FALSE),"")</f>
        <v>0</v>
      </c>
      <c r="G287" s="1">
        <f>COUNTA('16675'!$H$287:'16675'!$K$287)</f>
        <v>0</v>
      </c>
      <c r="H287" s="8"/>
      <c r="I287" s="8"/>
      <c r="J287" s="8"/>
      <c r="K287" s="8"/>
      <c r="L287" s="9">
        <f>IF('16675'!$G$287&lt;&gt;0,'16675'!$M$287/'16675'!$G$287,"")</f>
        <v>0</v>
      </c>
      <c r="M287" s="1">
        <f>SUM('16675'!$H$287:'16675'!$K$287)</f>
        <v>0</v>
      </c>
      <c r="N287" s="7"/>
      <c r="O287" s="7"/>
      <c r="P287" s="1">
        <f>SUM('16675'!$M$287:'16675'!$O$287)+'16675'!$AF$287</f>
        <v>0</v>
      </c>
      <c r="Q287" s="1">
        <f>SUM('16675'!$P$285:'16675'!$P$289)</f>
        <v>0</v>
      </c>
      <c r="R287" s="1">
        <v>56</v>
      </c>
      <c r="T287" s="7"/>
      <c r="U287" s="7"/>
      <c r="V287" s="7"/>
      <c r="AF287" s="1">
        <f>'16675'!$G$287*IF(E287&lt;&gt;"",'16675'!$F$287,0)</f>
        <v>0</v>
      </c>
    </row>
    <row r="288" spans="2:32" ht="12.75">
      <c r="B288" s="7"/>
      <c r="C288" s="1">
        <f>IF(B288&lt;&gt;"",VLOOKUP(B288,iscritti_16675!$A$2:$G$16,4,FALSE),"")</f>
        <v>0</v>
      </c>
      <c r="D288" s="1">
        <f>IF(B288&lt;&gt;"",VLOOKUP(B288,iscritti_16675!$A$2:$G$16,2,FALSE),"")</f>
        <v>0</v>
      </c>
      <c r="E288" s="1">
        <f>IF(B288&lt;&gt;"",VLOOKUP(B288,iscritti_16675!$A$2:$G$16,3,FALSE),"")</f>
        <v>0</v>
      </c>
      <c r="F288" s="1">
        <f>IF(E288&lt;&gt;"",VLOOKUP(E288,'16675'!$AG$3:'16675'!$AH$12,2,FALSE),"")</f>
        <v>0</v>
      </c>
      <c r="G288" s="1">
        <f>COUNTA('16675'!$H$288:'16675'!$K$288)</f>
        <v>0</v>
      </c>
      <c r="H288" s="8"/>
      <c r="I288" s="8"/>
      <c r="J288" s="8"/>
      <c r="K288" s="8"/>
      <c r="L288" s="9">
        <f>IF('16675'!$G$288&lt;&gt;0,'16675'!$M$288/'16675'!$G$288,"")</f>
        <v>0</v>
      </c>
      <c r="M288" s="1">
        <f>SUM('16675'!$H$288:'16675'!$K$288)</f>
        <v>0</v>
      </c>
      <c r="N288" s="7"/>
      <c r="O288" s="7"/>
      <c r="P288" s="1">
        <f>SUM('16675'!$M$288:'16675'!$O$288)+'16675'!$AF$288</f>
        <v>0</v>
      </c>
      <c r="Q288" s="1">
        <f>SUM('16675'!$P$285:'16675'!$P$289)</f>
        <v>0</v>
      </c>
      <c r="R288" s="1">
        <v>56</v>
      </c>
      <c r="T288" s="7"/>
      <c r="U288" s="7"/>
      <c r="V288" s="7"/>
      <c r="AF288" s="1">
        <f>'16675'!$G$288*IF(E288&lt;&gt;"",'16675'!$F$288,0)</f>
        <v>0</v>
      </c>
    </row>
    <row r="289" spans="2:32" ht="12.75">
      <c r="B289" s="7"/>
      <c r="C289" s="1">
        <f>IF(B289&lt;&gt;"",VLOOKUP(B289,iscritti_16675!$A$2:$G$16,4,FALSE),"")</f>
        <v>0</v>
      </c>
      <c r="D289" s="1">
        <f>IF(B289&lt;&gt;"",VLOOKUP(B289,iscritti_16675!$A$2:$G$16,2,FALSE),"")</f>
        <v>0</v>
      </c>
      <c r="E289" s="1">
        <f>IF(B289&lt;&gt;"",VLOOKUP(B289,iscritti_16675!$A$2:$G$16,3,FALSE),"")</f>
        <v>0</v>
      </c>
      <c r="F289" s="1">
        <f>IF(E289&lt;&gt;"",VLOOKUP(E289,'16675'!$AG$3:'16675'!$AH$12,2,FALSE),"")</f>
        <v>0</v>
      </c>
      <c r="G289" s="1">
        <f>COUNTA('16675'!$H$289:'16675'!$K$289)</f>
        <v>0</v>
      </c>
      <c r="H289" s="8"/>
      <c r="I289" s="8"/>
      <c r="J289" s="8"/>
      <c r="K289" s="8"/>
      <c r="L289" s="9">
        <f>IF('16675'!$G$289&lt;&gt;0,'16675'!$M$289/'16675'!$G$289,"")</f>
        <v>0</v>
      </c>
      <c r="M289" s="1">
        <f>SUM('16675'!$H$289:'16675'!$K$289)</f>
        <v>0</v>
      </c>
      <c r="N289" s="7"/>
      <c r="O289" s="7"/>
      <c r="P289" s="1">
        <f>SUM('16675'!$M$289:'16675'!$O$289)+'16675'!$AF$289</f>
        <v>0</v>
      </c>
      <c r="Q289" s="1">
        <f>SUM('16675'!$P$285:'16675'!$P$289)</f>
        <v>0</v>
      </c>
      <c r="R289" s="1">
        <v>56</v>
      </c>
      <c r="T289" s="7"/>
      <c r="U289" s="7"/>
      <c r="V289" s="7"/>
      <c r="AF289" s="1">
        <f>'16675'!$G$289*IF(E289&lt;&gt;"",'16675'!$F$289,0)</f>
        <v>0</v>
      </c>
    </row>
    <row r="290" spans="1:32" ht="12.75">
      <c r="A290" s="1">
        <v>57</v>
      </c>
      <c r="B290" s="7"/>
      <c r="C290" s="1">
        <f>IF(B290&lt;&gt;"",VLOOKUP(B290,iscritti_16675!$A$2:$G$16,4,FALSE),"")</f>
        <v>0</v>
      </c>
      <c r="D290" s="1">
        <f>IF(B290&lt;&gt;"",VLOOKUP(B290,iscritti_16675!$A$2:$G$16,2,FALSE),"")</f>
        <v>0</v>
      </c>
      <c r="E290" s="1">
        <f>IF(B290&lt;&gt;"",VLOOKUP(B290,iscritti_16675!$A$2:$G$16,3,FALSE),"")</f>
        <v>0</v>
      </c>
      <c r="F290" s="1">
        <f>IF(E290&lt;&gt;"",VLOOKUP(E290,'16675'!$AG$3:'16675'!$AH$12,2,FALSE),"")</f>
        <v>0</v>
      </c>
      <c r="G290" s="1">
        <f>COUNTA('16675'!$H$290:'16675'!$K$290)</f>
        <v>0</v>
      </c>
      <c r="H290" s="8"/>
      <c r="I290" s="8"/>
      <c r="J290" s="8"/>
      <c r="K290" s="8"/>
      <c r="L290" s="9">
        <f>IF('16675'!$G$290&lt;&gt;0,'16675'!$M$290/'16675'!$G$290,"")</f>
        <v>0</v>
      </c>
      <c r="M290" s="1">
        <f>SUM('16675'!$H$290:'16675'!$K$290)</f>
        <v>0</v>
      </c>
      <c r="N290" s="7"/>
      <c r="O290" s="7"/>
      <c r="P290" s="1">
        <f>SUM('16675'!$M$290:'16675'!$O$290)+'16675'!$AF$290</f>
        <v>0</v>
      </c>
      <c r="Q290" s="1">
        <f>SUM('16675'!$P$290:'16675'!$P$294)</f>
        <v>0</v>
      </c>
      <c r="R290" s="1">
        <v>57</v>
      </c>
      <c r="S290" s="1">
        <f>SUM('16675'!$P$290:'16675'!$P$294)</f>
        <v>0</v>
      </c>
      <c r="T290" s="7"/>
      <c r="U290" s="7"/>
      <c r="V290" s="7"/>
      <c r="AF290" s="1">
        <f>'16675'!$G$290*IF(E290&lt;&gt;"",'16675'!$F$290,0)</f>
        <v>0</v>
      </c>
    </row>
    <row r="291" spans="2:32" ht="12.75">
      <c r="B291" s="7"/>
      <c r="C291" s="1">
        <f>IF(B291&lt;&gt;"",VLOOKUP(B291,iscritti_16675!$A$2:$G$16,4,FALSE),"")</f>
        <v>0</v>
      </c>
      <c r="D291" s="1">
        <f>IF(B291&lt;&gt;"",VLOOKUP(B291,iscritti_16675!$A$2:$G$16,2,FALSE),"")</f>
        <v>0</v>
      </c>
      <c r="E291" s="1">
        <f>IF(B291&lt;&gt;"",VLOOKUP(B291,iscritti_16675!$A$2:$G$16,3,FALSE),"")</f>
        <v>0</v>
      </c>
      <c r="F291" s="1">
        <f>IF(E291&lt;&gt;"",VLOOKUP(E291,'16675'!$AG$3:'16675'!$AH$12,2,FALSE),"")</f>
        <v>0</v>
      </c>
      <c r="G291" s="1">
        <f>COUNTA('16675'!$H$291:'16675'!$K$291)</f>
        <v>0</v>
      </c>
      <c r="H291" s="8"/>
      <c r="I291" s="8"/>
      <c r="J291" s="8"/>
      <c r="K291" s="8"/>
      <c r="L291" s="9">
        <f>IF('16675'!$G$291&lt;&gt;0,'16675'!$M$291/'16675'!$G$291,"")</f>
        <v>0</v>
      </c>
      <c r="M291" s="1">
        <f>SUM('16675'!$H$291:'16675'!$K$291)</f>
        <v>0</v>
      </c>
      <c r="N291" s="7"/>
      <c r="O291" s="7"/>
      <c r="P291" s="1">
        <f>SUM('16675'!$M$291:'16675'!$O$291)+'16675'!$AF$291</f>
        <v>0</v>
      </c>
      <c r="Q291" s="1">
        <f>SUM('16675'!$P$290:'16675'!$P$294)</f>
        <v>0</v>
      </c>
      <c r="R291" s="1">
        <v>57</v>
      </c>
      <c r="T291" s="7"/>
      <c r="U291" s="7"/>
      <c r="V291" s="7"/>
      <c r="AF291" s="1">
        <f>'16675'!$G$291*IF(E291&lt;&gt;"",'16675'!$F$291,0)</f>
        <v>0</v>
      </c>
    </row>
    <row r="292" spans="2:32" ht="12.75">
      <c r="B292" s="7"/>
      <c r="C292" s="1">
        <f>IF(B292&lt;&gt;"",VLOOKUP(B292,iscritti_16675!$A$2:$G$16,4,FALSE),"")</f>
        <v>0</v>
      </c>
      <c r="D292" s="1">
        <f>IF(B292&lt;&gt;"",VLOOKUP(B292,iscritti_16675!$A$2:$G$16,2,FALSE),"")</f>
        <v>0</v>
      </c>
      <c r="E292" s="1">
        <f>IF(B292&lt;&gt;"",VLOOKUP(B292,iscritti_16675!$A$2:$G$16,3,FALSE),"")</f>
        <v>0</v>
      </c>
      <c r="F292" s="1">
        <f>IF(E292&lt;&gt;"",VLOOKUP(E292,'16675'!$AG$3:'16675'!$AH$12,2,FALSE),"")</f>
        <v>0</v>
      </c>
      <c r="G292" s="1">
        <f>COUNTA('16675'!$H$292:'16675'!$K$292)</f>
        <v>0</v>
      </c>
      <c r="H292" s="8"/>
      <c r="I292" s="8"/>
      <c r="J292" s="8"/>
      <c r="K292" s="8"/>
      <c r="L292" s="9">
        <f>IF('16675'!$G$292&lt;&gt;0,'16675'!$M$292/'16675'!$G$292,"")</f>
        <v>0</v>
      </c>
      <c r="M292" s="1">
        <f>SUM('16675'!$H$292:'16675'!$K$292)</f>
        <v>0</v>
      </c>
      <c r="N292" s="7"/>
      <c r="O292" s="7"/>
      <c r="P292" s="1">
        <f>SUM('16675'!$M$292:'16675'!$O$292)+'16675'!$AF$292</f>
        <v>0</v>
      </c>
      <c r="Q292" s="1">
        <f>SUM('16675'!$P$290:'16675'!$P$294)</f>
        <v>0</v>
      </c>
      <c r="R292" s="1">
        <v>57</v>
      </c>
      <c r="T292" s="7"/>
      <c r="U292" s="7"/>
      <c r="V292" s="7"/>
      <c r="AF292" s="1">
        <f>'16675'!$G$292*IF(E292&lt;&gt;"",'16675'!$F$292,0)</f>
        <v>0</v>
      </c>
    </row>
    <row r="293" spans="2:32" ht="12.75">
      <c r="B293" s="7"/>
      <c r="C293" s="1">
        <f>IF(B293&lt;&gt;"",VLOOKUP(B293,iscritti_16675!$A$2:$G$16,4,FALSE),"")</f>
        <v>0</v>
      </c>
      <c r="D293" s="1">
        <f>IF(B293&lt;&gt;"",VLOOKUP(B293,iscritti_16675!$A$2:$G$16,2,FALSE),"")</f>
        <v>0</v>
      </c>
      <c r="E293" s="1">
        <f>IF(B293&lt;&gt;"",VLOOKUP(B293,iscritti_16675!$A$2:$G$16,3,FALSE),"")</f>
        <v>0</v>
      </c>
      <c r="F293" s="1">
        <f>IF(E293&lt;&gt;"",VLOOKUP(E293,'16675'!$AG$3:'16675'!$AH$12,2,FALSE),"")</f>
        <v>0</v>
      </c>
      <c r="G293" s="1">
        <f>COUNTA('16675'!$H$293:'16675'!$K$293)</f>
        <v>0</v>
      </c>
      <c r="H293" s="8"/>
      <c r="I293" s="8"/>
      <c r="J293" s="8"/>
      <c r="K293" s="8"/>
      <c r="L293" s="9">
        <f>IF('16675'!$G$293&lt;&gt;0,'16675'!$M$293/'16675'!$G$293,"")</f>
        <v>0</v>
      </c>
      <c r="M293" s="1">
        <f>SUM('16675'!$H$293:'16675'!$K$293)</f>
        <v>0</v>
      </c>
      <c r="N293" s="7"/>
      <c r="O293" s="7"/>
      <c r="P293" s="1">
        <f>SUM('16675'!$M$293:'16675'!$O$293)+'16675'!$AF$293</f>
        <v>0</v>
      </c>
      <c r="Q293" s="1">
        <f>SUM('16675'!$P$290:'16675'!$P$294)</f>
        <v>0</v>
      </c>
      <c r="R293" s="1">
        <v>57</v>
      </c>
      <c r="T293" s="7"/>
      <c r="U293" s="7"/>
      <c r="V293" s="7"/>
      <c r="AF293" s="1">
        <f>'16675'!$G$293*IF(E293&lt;&gt;"",'16675'!$F$293,0)</f>
        <v>0</v>
      </c>
    </row>
    <row r="294" spans="2:32" ht="12.75">
      <c r="B294" s="7"/>
      <c r="C294" s="1">
        <f>IF(B294&lt;&gt;"",VLOOKUP(B294,iscritti_16675!$A$2:$G$16,4,FALSE),"")</f>
        <v>0</v>
      </c>
      <c r="D294" s="1">
        <f>IF(B294&lt;&gt;"",VLOOKUP(B294,iscritti_16675!$A$2:$G$16,2,FALSE),"")</f>
        <v>0</v>
      </c>
      <c r="E294" s="1">
        <f>IF(B294&lt;&gt;"",VLOOKUP(B294,iscritti_16675!$A$2:$G$16,3,FALSE),"")</f>
        <v>0</v>
      </c>
      <c r="F294" s="1">
        <f>IF(E294&lt;&gt;"",VLOOKUP(E294,'16675'!$AG$3:'16675'!$AH$12,2,FALSE),"")</f>
        <v>0</v>
      </c>
      <c r="G294" s="1">
        <f>COUNTA('16675'!$H$294:'16675'!$K$294)</f>
        <v>0</v>
      </c>
      <c r="H294" s="8"/>
      <c r="I294" s="8"/>
      <c r="J294" s="8"/>
      <c r="K294" s="8"/>
      <c r="L294" s="9">
        <f>IF('16675'!$G$294&lt;&gt;0,'16675'!$M$294/'16675'!$G$294,"")</f>
        <v>0</v>
      </c>
      <c r="M294" s="1">
        <f>SUM('16675'!$H$294:'16675'!$K$294)</f>
        <v>0</v>
      </c>
      <c r="N294" s="7"/>
      <c r="O294" s="7"/>
      <c r="P294" s="1">
        <f>SUM('16675'!$M$294:'16675'!$O$294)+'16675'!$AF$294</f>
        <v>0</v>
      </c>
      <c r="Q294" s="1">
        <f>SUM('16675'!$P$290:'16675'!$P$294)</f>
        <v>0</v>
      </c>
      <c r="R294" s="1">
        <v>57</v>
      </c>
      <c r="T294" s="7"/>
      <c r="U294" s="7"/>
      <c r="V294" s="7"/>
      <c r="AF294" s="1">
        <f>'16675'!$G$294*IF(E294&lt;&gt;"",'16675'!$F$294,0)</f>
        <v>0</v>
      </c>
    </row>
    <row r="295" spans="1:32" ht="12.75">
      <c r="A295" s="1">
        <v>58</v>
      </c>
      <c r="B295" s="7"/>
      <c r="C295" s="1">
        <f>IF(B295&lt;&gt;"",VLOOKUP(B295,iscritti_16675!$A$2:$G$16,4,FALSE),"")</f>
        <v>0</v>
      </c>
      <c r="D295" s="1">
        <f>IF(B295&lt;&gt;"",VLOOKUP(B295,iscritti_16675!$A$2:$G$16,2,FALSE),"")</f>
        <v>0</v>
      </c>
      <c r="E295" s="1">
        <f>IF(B295&lt;&gt;"",VLOOKUP(B295,iscritti_16675!$A$2:$G$16,3,FALSE),"")</f>
        <v>0</v>
      </c>
      <c r="F295" s="1">
        <f>IF(E295&lt;&gt;"",VLOOKUP(E295,'16675'!$AG$3:'16675'!$AH$12,2,FALSE),"")</f>
        <v>0</v>
      </c>
      <c r="G295" s="1">
        <f>COUNTA('16675'!$H$295:'16675'!$K$295)</f>
        <v>0</v>
      </c>
      <c r="H295" s="8"/>
      <c r="I295" s="8"/>
      <c r="J295" s="8"/>
      <c r="K295" s="8"/>
      <c r="L295" s="9">
        <f>IF('16675'!$G$295&lt;&gt;0,'16675'!$M$295/'16675'!$G$295,"")</f>
        <v>0</v>
      </c>
      <c r="M295" s="1">
        <f>SUM('16675'!$H$295:'16675'!$K$295)</f>
        <v>0</v>
      </c>
      <c r="N295" s="7"/>
      <c r="O295" s="7"/>
      <c r="P295" s="1">
        <f>SUM('16675'!$M$295:'16675'!$O$295)+'16675'!$AF$295</f>
        <v>0</v>
      </c>
      <c r="Q295" s="1">
        <f>SUM('16675'!$P$295:'16675'!$P$299)</f>
        <v>0</v>
      </c>
      <c r="R295" s="1">
        <v>58</v>
      </c>
      <c r="S295" s="1">
        <f>SUM('16675'!$P$295:'16675'!$P$299)</f>
        <v>0</v>
      </c>
      <c r="T295" s="7"/>
      <c r="U295" s="7"/>
      <c r="V295" s="7"/>
      <c r="AF295" s="1">
        <f>'16675'!$G$295*IF(E295&lt;&gt;"",'16675'!$F$295,0)</f>
        <v>0</v>
      </c>
    </row>
    <row r="296" spans="2:32" ht="12.75">
      <c r="B296" s="7"/>
      <c r="C296" s="1">
        <f>IF(B296&lt;&gt;"",VLOOKUP(B296,iscritti_16675!$A$2:$G$16,4,FALSE),"")</f>
        <v>0</v>
      </c>
      <c r="D296" s="1">
        <f>IF(B296&lt;&gt;"",VLOOKUP(B296,iscritti_16675!$A$2:$G$16,2,FALSE),"")</f>
        <v>0</v>
      </c>
      <c r="E296" s="1">
        <f>IF(B296&lt;&gt;"",VLOOKUP(B296,iscritti_16675!$A$2:$G$16,3,FALSE),"")</f>
        <v>0</v>
      </c>
      <c r="F296" s="1">
        <f>IF(E296&lt;&gt;"",VLOOKUP(E296,'16675'!$AG$3:'16675'!$AH$12,2,FALSE),"")</f>
        <v>0</v>
      </c>
      <c r="G296" s="1">
        <f>COUNTA('16675'!$H$296:'16675'!$K$296)</f>
        <v>0</v>
      </c>
      <c r="H296" s="8"/>
      <c r="I296" s="8"/>
      <c r="J296" s="8"/>
      <c r="K296" s="8"/>
      <c r="L296" s="9">
        <f>IF('16675'!$G$296&lt;&gt;0,'16675'!$M$296/'16675'!$G$296,"")</f>
        <v>0</v>
      </c>
      <c r="M296" s="1">
        <f>SUM('16675'!$H$296:'16675'!$K$296)</f>
        <v>0</v>
      </c>
      <c r="N296" s="7"/>
      <c r="O296" s="7"/>
      <c r="P296" s="1">
        <f>SUM('16675'!$M$296:'16675'!$O$296)+'16675'!$AF$296</f>
        <v>0</v>
      </c>
      <c r="Q296" s="1">
        <f>SUM('16675'!$P$295:'16675'!$P$299)</f>
        <v>0</v>
      </c>
      <c r="R296" s="1">
        <v>58</v>
      </c>
      <c r="T296" s="7"/>
      <c r="U296" s="7"/>
      <c r="V296" s="7"/>
      <c r="AF296" s="1">
        <f>'16675'!$G$296*IF(E296&lt;&gt;"",'16675'!$F$296,0)</f>
        <v>0</v>
      </c>
    </row>
    <row r="297" spans="2:32" ht="12.75">
      <c r="B297" s="7"/>
      <c r="C297" s="1">
        <f>IF(B297&lt;&gt;"",VLOOKUP(B297,iscritti_16675!$A$2:$G$16,4,FALSE),"")</f>
        <v>0</v>
      </c>
      <c r="D297" s="1">
        <f>IF(B297&lt;&gt;"",VLOOKUP(B297,iscritti_16675!$A$2:$G$16,2,FALSE),"")</f>
        <v>0</v>
      </c>
      <c r="E297" s="1">
        <f>IF(B297&lt;&gt;"",VLOOKUP(B297,iscritti_16675!$A$2:$G$16,3,FALSE),"")</f>
        <v>0</v>
      </c>
      <c r="F297" s="1">
        <f>IF(E297&lt;&gt;"",VLOOKUP(E297,'16675'!$AG$3:'16675'!$AH$12,2,FALSE),"")</f>
        <v>0</v>
      </c>
      <c r="G297" s="1">
        <f>COUNTA('16675'!$H$297:'16675'!$K$297)</f>
        <v>0</v>
      </c>
      <c r="H297" s="8"/>
      <c r="I297" s="8"/>
      <c r="J297" s="8"/>
      <c r="K297" s="8"/>
      <c r="L297" s="9">
        <f>IF('16675'!$G$297&lt;&gt;0,'16675'!$M$297/'16675'!$G$297,"")</f>
        <v>0</v>
      </c>
      <c r="M297" s="1">
        <f>SUM('16675'!$H$297:'16675'!$K$297)</f>
        <v>0</v>
      </c>
      <c r="N297" s="7"/>
      <c r="O297" s="7"/>
      <c r="P297" s="1">
        <f>SUM('16675'!$M$297:'16675'!$O$297)+'16675'!$AF$297</f>
        <v>0</v>
      </c>
      <c r="Q297" s="1">
        <f>SUM('16675'!$P$295:'16675'!$P$299)</f>
        <v>0</v>
      </c>
      <c r="R297" s="1">
        <v>58</v>
      </c>
      <c r="T297" s="7"/>
      <c r="U297" s="7"/>
      <c r="V297" s="7"/>
      <c r="AF297" s="1">
        <f>'16675'!$G$297*IF(E297&lt;&gt;"",'16675'!$F$297,0)</f>
        <v>0</v>
      </c>
    </row>
    <row r="298" spans="2:32" ht="12.75">
      <c r="B298" s="7"/>
      <c r="C298" s="1">
        <f>IF(B298&lt;&gt;"",VLOOKUP(B298,iscritti_16675!$A$2:$G$16,4,FALSE),"")</f>
        <v>0</v>
      </c>
      <c r="D298" s="1">
        <f>IF(B298&lt;&gt;"",VLOOKUP(B298,iscritti_16675!$A$2:$G$16,2,FALSE),"")</f>
        <v>0</v>
      </c>
      <c r="E298" s="1">
        <f>IF(B298&lt;&gt;"",VLOOKUP(B298,iscritti_16675!$A$2:$G$16,3,FALSE),"")</f>
        <v>0</v>
      </c>
      <c r="F298" s="1">
        <f>IF(E298&lt;&gt;"",VLOOKUP(E298,'16675'!$AG$3:'16675'!$AH$12,2,FALSE),"")</f>
        <v>0</v>
      </c>
      <c r="G298" s="1">
        <f>COUNTA('16675'!$H$298:'16675'!$K$298)</f>
        <v>0</v>
      </c>
      <c r="H298" s="8"/>
      <c r="I298" s="8"/>
      <c r="J298" s="8"/>
      <c r="K298" s="8"/>
      <c r="L298" s="9">
        <f>IF('16675'!$G$298&lt;&gt;0,'16675'!$M$298/'16675'!$G$298,"")</f>
        <v>0</v>
      </c>
      <c r="M298" s="1">
        <f>SUM('16675'!$H$298:'16675'!$K$298)</f>
        <v>0</v>
      </c>
      <c r="N298" s="7"/>
      <c r="O298" s="7"/>
      <c r="P298" s="1">
        <f>SUM('16675'!$M$298:'16675'!$O$298)+'16675'!$AF$298</f>
        <v>0</v>
      </c>
      <c r="Q298" s="1">
        <f>SUM('16675'!$P$295:'16675'!$P$299)</f>
        <v>0</v>
      </c>
      <c r="R298" s="1">
        <v>58</v>
      </c>
      <c r="T298" s="7"/>
      <c r="U298" s="7"/>
      <c r="V298" s="7"/>
      <c r="AF298" s="1">
        <f>'16675'!$G$298*IF(E298&lt;&gt;"",'16675'!$F$298,0)</f>
        <v>0</v>
      </c>
    </row>
    <row r="299" spans="2:32" ht="12.75">
      <c r="B299" s="7"/>
      <c r="C299" s="1">
        <f>IF(B299&lt;&gt;"",VLOOKUP(B299,iscritti_16675!$A$2:$G$16,4,FALSE),"")</f>
        <v>0</v>
      </c>
      <c r="D299" s="1">
        <f>IF(B299&lt;&gt;"",VLOOKUP(B299,iscritti_16675!$A$2:$G$16,2,FALSE),"")</f>
        <v>0</v>
      </c>
      <c r="E299" s="1">
        <f>IF(B299&lt;&gt;"",VLOOKUP(B299,iscritti_16675!$A$2:$G$16,3,FALSE),"")</f>
        <v>0</v>
      </c>
      <c r="F299" s="1">
        <f>IF(E299&lt;&gt;"",VLOOKUP(E299,'16675'!$AG$3:'16675'!$AH$12,2,FALSE),"")</f>
        <v>0</v>
      </c>
      <c r="G299" s="1">
        <f>COUNTA('16675'!$H$299:'16675'!$K$299)</f>
        <v>0</v>
      </c>
      <c r="H299" s="8"/>
      <c r="I299" s="8"/>
      <c r="J299" s="8"/>
      <c r="K299" s="8"/>
      <c r="L299" s="9">
        <f>IF('16675'!$G$299&lt;&gt;0,'16675'!$M$299/'16675'!$G$299,"")</f>
        <v>0</v>
      </c>
      <c r="M299" s="1">
        <f>SUM('16675'!$H$299:'16675'!$K$299)</f>
        <v>0</v>
      </c>
      <c r="N299" s="7"/>
      <c r="O299" s="7"/>
      <c r="P299" s="1">
        <f>SUM('16675'!$M$299:'16675'!$O$299)+'16675'!$AF$299</f>
        <v>0</v>
      </c>
      <c r="Q299" s="1">
        <f>SUM('16675'!$P$295:'16675'!$P$299)</f>
        <v>0</v>
      </c>
      <c r="R299" s="1">
        <v>58</v>
      </c>
      <c r="T299" s="7"/>
      <c r="U299" s="7"/>
      <c r="V299" s="7"/>
      <c r="AF299" s="1">
        <f>'16675'!$G$299*IF(E299&lt;&gt;"",'16675'!$F$299,0)</f>
        <v>0</v>
      </c>
    </row>
    <row r="300" spans="1:32" ht="12.75">
      <c r="A300" s="1">
        <v>59</v>
      </c>
      <c r="B300" s="7"/>
      <c r="C300" s="1">
        <f>IF(B300&lt;&gt;"",VLOOKUP(B300,iscritti_16675!$A$2:$G$16,4,FALSE),"")</f>
        <v>0</v>
      </c>
      <c r="D300" s="1">
        <f>IF(B300&lt;&gt;"",VLOOKUP(B300,iscritti_16675!$A$2:$G$16,2,FALSE),"")</f>
        <v>0</v>
      </c>
      <c r="E300" s="1">
        <f>IF(B300&lt;&gt;"",VLOOKUP(B300,iscritti_16675!$A$2:$G$16,3,FALSE),"")</f>
        <v>0</v>
      </c>
      <c r="F300" s="1">
        <f>IF(E300&lt;&gt;"",VLOOKUP(E300,'16675'!$AG$3:'16675'!$AH$12,2,FALSE),"")</f>
        <v>0</v>
      </c>
      <c r="G300" s="1">
        <f>COUNTA('16675'!$H$300:'16675'!$K$300)</f>
        <v>0</v>
      </c>
      <c r="H300" s="8"/>
      <c r="I300" s="8"/>
      <c r="J300" s="8"/>
      <c r="K300" s="8"/>
      <c r="L300" s="9">
        <f>IF('16675'!$G$300&lt;&gt;0,'16675'!$M$300/'16675'!$G$300,"")</f>
        <v>0</v>
      </c>
      <c r="M300" s="1">
        <f>SUM('16675'!$H$300:'16675'!$K$300)</f>
        <v>0</v>
      </c>
      <c r="N300" s="7"/>
      <c r="O300" s="7"/>
      <c r="P300" s="1">
        <f>SUM('16675'!$M$300:'16675'!$O$300)+'16675'!$AF$300</f>
        <v>0</v>
      </c>
      <c r="Q300" s="1">
        <f>SUM('16675'!$P$300:'16675'!$P$304)</f>
        <v>0</v>
      </c>
      <c r="R300" s="1">
        <v>59</v>
      </c>
      <c r="S300" s="1">
        <f>SUM('16675'!$P$300:'16675'!$P$304)</f>
        <v>0</v>
      </c>
      <c r="T300" s="7"/>
      <c r="U300" s="7"/>
      <c r="V300" s="7"/>
      <c r="AF300" s="1">
        <f>'16675'!$G$300*IF(E300&lt;&gt;"",'16675'!$F$300,0)</f>
        <v>0</v>
      </c>
    </row>
    <row r="301" spans="2:32" ht="12.75">
      <c r="B301" s="7"/>
      <c r="C301" s="1">
        <f>IF(B301&lt;&gt;"",VLOOKUP(B301,iscritti_16675!$A$2:$G$16,4,FALSE),"")</f>
        <v>0</v>
      </c>
      <c r="D301" s="1">
        <f>IF(B301&lt;&gt;"",VLOOKUP(B301,iscritti_16675!$A$2:$G$16,2,FALSE),"")</f>
        <v>0</v>
      </c>
      <c r="E301" s="1">
        <f>IF(B301&lt;&gt;"",VLOOKUP(B301,iscritti_16675!$A$2:$G$16,3,FALSE),"")</f>
        <v>0</v>
      </c>
      <c r="F301" s="1">
        <f>IF(E301&lt;&gt;"",VLOOKUP(E301,'16675'!$AG$3:'16675'!$AH$12,2,FALSE),"")</f>
        <v>0</v>
      </c>
      <c r="G301" s="1">
        <f>COUNTA('16675'!$H$301:'16675'!$K$301)</f>
        <v>0</v>
      </c>
      <c r="H301" s="8"/>
      <c r="I301" s="8"/>
      <c r="J301" s="8"/>
      <c r="K301" s="8"/>
      <c r="L301" s="9">
        <f>IF('16675'!$G$301&lt;&gt;0,'16675'!$M$301/'16675'!$G$301,"")</f>
        <v>0</v>
      </c>
      <c r="M301" s="1">
        <f>SUM('16675'!$H$301:'16675'!$K$301)</f>
        <v>0</v>
      </c>
      <c r="N301" s="7"/>
      <c r="O301" s="7"/>
      <c r="P301" s="1">
        <f>SUM('16675'!$M$301:'16675'!$O$301)+'16675'!$AF$301</f>
        <v>0</v>
      </c>
      <c r="Q301" s="1">
        <f>SUM('16675'!$P$300:'16675'!$P$304)</f>
        <v>0</v>
      </c>
      <c r="R301" s="1">
        <v>59</v>
      </c>
      <c r="T301" s="7"/>
      <c r="U301" s="7"/>
      <c r="V301" s="7"/>
      <c r="AF301" s="1">
        <f>'16675'!$G$301*IF(E301&lt;&gt;"",'16675'!$F$301,0)</f>
        <v>0</v>
      </c>
    </row>
    <row r="302" spans="2:32" ht="12.75">
      <c r="B302" s="7"/>
      <c r="C302" s="1">
        <f>IF(B302&lt;&gt;"",VLOOKUP(B302,iscritti_16675!$A$2:$G$16,4,FALSE),"")</f>
        <v>0</v>
      </c>
      <c r="D302" s="1">
        <f>IF(B302&lt;&gt;"",VLOOKUP(B302,iscritti_16675!$A$2:$G$16,2,FALSE),"")</f>
        <v>0</v>
      </c>
      <c r="E302" s="1">
        <f>IF(B302&lt;&gt;"",VLOOKUP(B302,iscritti_16675!$A$2:$G$16,3,FALSE),"")</f>
        <v>0</v>
      </c>
      <c r="F302" s="1">
        <f>IF(E302&lt;&gt;"",VLOOKUP(E302,'16675'!$AG$3:'16675'!$AH$12,2,FALSE),"")</f>
        <v>0</v>
      </c>
      <c r="G302" s="1">
        <f>COUNTA('16675'!$H$302:'16675'!$K$302)</f>
        <v>0</v>
      </c>
      <c r="H302" s="8"/>
      <c r="I302" s="8"/>
      <c r="J302" s="8"/>
      <c r="K302" s="8"/>
      <c r="L302" s="9">
        <f>IF('16675'!$G$302&lt;&gt;0,'16675'!$M$302/'16675'!$G$302,"")</f>
        <v>0</v>
      </c>
      <c r="M302" s="1">
        <f>SUM('16675'!$H$302:'16675'!$K$302)</f>
        <v>0</v>
      </c>
      <c r="N302" s="7"/>
      <c r="O302" s="7"/>
      <c r="P302" s="1">
        <f>SUM('16675'!$M$302:'16675'!$O$302)+'16675'!$AF$302</f>
        <v>0</v>
      </c>
      <c r="Q302" s="1">
        <f>SUM('16675'!$P$300:'16675'!$P$304)</f>
        <v>0</v>
      </c>
      <c r="R302" s="1">
        <v>59</v>
      </c>
      <c r="T302" s="7"/>
      <c r="U302" s="7"/>
      <c r="V302" s="7"/>
      <c r="AF302" s="1">
        <f>'16675'!$G$302*IF(E302&lt;&gt;"",'16675'!$F$302,0)</f>
        <v>0</v>
      </c>
    </row>
    <row r="303" spans="2:32" ht="12.75">
      <c r="B303" s="7"/>
      <c r="C303" s="1">
        <f>IF(B303&lt;&gt;"",VLOOKUP(B303,iscritti_16675!$A$2:$G$16,4,FALSE),"")</f>
        <v>0</v>
      </c>
      <c r="D303" s="1">
        <f>IF(B303&lt;&gt;"",VLOOKUP(B303,iscritti_16675!$A$2:$G$16,2,FALSE),"")</f>
        <v>0</v>
      </c>
      <c r="E303" s="1">
        <f>IF(B303&lt;&gt;"",VLOOKUP(B303,iscritti_16675!$A$2:$G$16,3,FALSE),"")</f>
        <v>0</v>
      </c>
      <c r="F303" s="1">
        <f>IF(E303&lt;&gt;"",VLOOKUP(E303,'16675'!$AG$3:'16675'!$AH$12,2,FALSE),"")</f>
        <v>0</v>
      </c>
      <c r="G303" s="1">
        <f>COUNTA('16675'!$H$303:'16675'!$K$303)</f>
        <v>0</v>
      </c>
      <c r="H303" s="8"/>
      <c r="I303" s="8"/>
      <c r="J303" s="8"/>
      <c r="K303" s="8"/>
      <c r="L303" s="9">
        <f>IF('16675'!$G$303&lt;&gt;0,'16675'!$M$303/'16675'!$G$303,"")</f>
        <v>0</v>
      </c>
      <c r="M303" s="1">
        <f>SUM('16675'!$H$303:'16675'!$K$303)</f>
        <v>0</v>
      </c>
      <c r="N303" s="7"/>
      <c r="O303" s="7"/>
      <c r="P303" s="1">
        <f>SUM('16675'!$M$303:'16675'!$O$303)+'16675'!$AF$303</f>
        <v>0</v>
      </c>
      <c r="Q303" s="1">
        <f>SUM('16675'!$P$300:'16675'!$P$304)</f>
        <v>0</v>
      </c>
      <c r="R303" s="1">
        <v>59</v>
      </c>
      <c r="T303" s="7"/>
      <c r="U303" s="7"/>
      <c r="V303" s="7"/>
      <c r="AF303" s="1">
        <f>'16675'!$G$303*IF(E303&lt;&gt;"",'16675'!$F$303,0)</f>
        <v>0</v>
      </c>
    </row>
    <row r="304" spans="2:32" ht="12.75">
      <c r="B304" s="7"/>
      <c r="C304" s="1">
        <f>IF(B304&lt;&gt;"",VLOOKUP(B304,iscritti_16675!$A$2:$G$16,4,FALSE),"")</f>
        <v>0</v>
      </c>
      <c r="D304" s="1">
        <f>IF(B304&lt;&gt;"",VLOOKUP(B304,iscritti_16675!$A$2:$G$16,2,FALSE),"")</f>
        <v>0</v>
      </c>
      <c r="E304" s="1">
        <f>IF(B304&lt;&gt;"",VLOOKUP(B304,iscritti_16675!$A$2:$G$16,3,FALSE),"")</f>
        <v>0</v>
      </c>
      <c r="F304" s="1">
        <f>IF(E304&lt;&gt;"",VLOOKUP(E304,'16675'!$AG$3:'16675'!$AH$12,2,FALSE),"")</f>
        <v>0</v>
      </c>
      <c r="G304" s="1">
        <f>COUNTA('16675'!$H$304:'16675'!$K$304)</f>
        <v>0</v>
      </c>
      <c r="H304" s="8"/>
      <c r="I304" s="8"/>
      <c r="J304" s="8"/>
      <c r="K304" s="8"/>
      <c r="L304" s="9">
        <f>IF('16675'!$G$304&lt;&gt;0,'16675'!$M$304/'16675'!$G$304,"")</f>
        <v>0</v>
      </c>
      <c r="M304" s="1">
        <f>SUM('16675'!$H$304:'16675'!$K$304)</f>
        <v>0</v>
      </c>
      <c r="N304" s="7"/>
      <c r="O304" s="7"/>
      <c r="P304" s="1">
        <f>SUM('16675'!$M$304:'16675'!$O$304)+'16675'!$AF$304</f>
        <v>0</v>
      </c>
      <c r="Q304" s="1">
        <f>SUM('16675'!$P$300:'16675'!$P$304)</f>
        <v>0</v>
      </c>
      <c r="R304" s="1">
        <v>59</v>
      </c>
      <c r="T304" s="7"/>
      <c r="U304" s="7"/>
      <c r="V304" s="7"/>
      <c r="AF304" s="1">
        <f>'16675'!$G$304*IF(E304&lt;&gt;"",'16675'!$F$304,0)</f>
        <v>0</v>
      </c>
    </row>
    <row r="305" spans="1:32" ht="12.75">
      <c r="A305" s="1">
        <v>60</v>
      </c>
      <c r="B305" s="7"/>
      <c r="C305" s="1">
        <f>IF(B305&lt;&gt;"",VLOOKUP(B305,iscritti_16675!$A$2:$G$16,4,FALSE),"")</f>
        <v>0</v>
      </c>
      <c r="D305" s="1">
        <f>IF(B305&lt;&gt;"",VLOOKUP(B305,iscritti_16675!$A$2:$G$16,2,FALSE),"")</f>
        <v>0</v>
      </c>
      <c r="E305" s="1">
        <f>IF(B305&lt;&gt;"",VLOOKUP(B305,iscritti_16675!$A$2:$G$16,3,FALSE),"")</f>
        <v>0</v>
      </c>
      <c r="F305" s="1">
        <f>IF(E305&lt;&gt;"",VLOOKUP(E305,'16675'!$AG$3:'16675'!$AH$12,2,FALSE),"")</f>
        <v>0</v>
      </c>
      <c r="G305" s="1">
        <f>COUNTA('16675'!$H$305:'16675'!$K$305)</f>
        <v>0</v>
      </c>
      <c r="H305" s="8"/>
      <c r="I305" s="8"/>
      <c r="J305" s="8"/>
      <c r="K305" s="8"/>
      <c r="L305" s="9">
        <f>IF('16675'!$G$305&lt;&gt;0,'16675'!$M$305/'16675'!$G$305,"")</f>
        <v>0</v>
      </c>
      <c r="M305" s="1">
        <f>SUM('16675'!$H$305:'16675'!$K$305)</f>
        <v>0</v>
      </c>
      <c r="N305" s="7"/>
      <c r="O305" s="7"/>
      <c r="P305" s="1">
        <f>SUM('16675'!$M$305:'16675'!$O$305)+'16675'!$AF$305</f>
        <v>0</v>
      </c>
      <c r="Q305" s="1">
        <f>SUM('16675'!$P$305:'16675'!$P$309)</f>
        <v>0</v>
      </c>
      <c r="R305" s="1">
        <v>60</v>
      </c>
      <c r="S305" s="1">
        <f>SUM('16675'!$P$305:'16675'!$P$309)</f>
        <v>0</v>
      </c>
      <c r="T305" s="7"/>
      <c r="U305" s="7"/>
      <c r="V305" s="7"/>
      <c r="AF305" s="1">
        <f>'16675'!$G$305*IF(E305&lt;&gt;"",'16675'!$F$305,0)</f>
        <v>0</v>
      </c>
    </row>
    <row r="306" spans="2:32" ht="12.75">
      <c r="B306" s="7"/>
      <c r="C306" s="1">
        <f>IF(B306&lt;&gt;"",VLOOKUP(B306,iscritti_16675!$A$2:$G$16,4,FALSE),"")</f>
        <v>0</v>
      </c>
      <c r="D306" s="1">
        <f>IF(B306&lt;&gt;"",VLOOKUP(B306,iscritti_16675!$A$2:$G$16,2,FALSE),"")</f>
        <v>0</v>
      </c>
      <c r="E306" s="1">
        <f>IF(B306&lt;&gt;"",VLOOKUP(B306,iscritti_16675!$A$2:$G$16,3,FALSE),"")</f>
        <v>0</v>
      </c>
      <c r="F306" s="1">
        <f>IF(E306&lt;&gt;"",VLOOKUP(E306,'16675'!$AG$3:'16675'!$AH$12,2,FALSE),"")</f>
        <v>0</v>
      </c>
      <c r="G306" s="1">
        <f>COUNTA('16675'!$H$306:'16675'!$K$306)</f>
        <v>0</v>
      </c>
      <c r="H306" s="8"/>
      <c r="I306" s="8"/>
      <c r="J306" s="8"/>
      <c r="K306" s="8"/>
      <c r="L306" s="9">
        <f>IF('16675'!$G$306&lt;&gt;0,'16675'!$M$306/'16675'!$G$306,"")</f>
        <v>0</v>
      </c>
      <c r="M306" s="1">
        <f>SUM('16675'!$H$306:'16675'!$K$306)</f>
        <v>0</v>
      </c>
      <c r="N306" s="7"/>
      <c r="O306" s="7"/>
      <c r="P306" s="1">
        <f>SUM('16675'!$M$306:'16675'!$O$306)+'16675'!$AF$306</f>
        <v>0</v>
      </c>
      <c r="Q306" s="1">
        <f>SUM('16675'!$P$305:'16675'!$P$309)</f>
        <v>0</v>
      </c>
      <c r="R306" s="1">
        <v>60</v>
      </c>
      <c r="T306" s="7"/>
      <c r="U306" s="7"/>
      <c r="V306" s="7"/>
      <c r="AF306" s="1">
        <f>'16675'!$G$306*IF(E306&lt;&gt;"",'16675'!$F$306,0)</f>
        <v>0</v>
      </c>
    </row>
    <row r="307" spans="2:32" ht="12.75">
      <c r="B307" s="7"/>
      <c r="C307" s="1">
        <f>IF(B307&lt;&gt;"",VLOOKUP(B307,iscritti_16675!$A$2:$G$16,4,FALSE),"")</f>
        <v>0</v>
      </c>
      <c r="D307" s="1">
        <f>IF(B307&lt;&gt;"",VLOOKUP(B307,iscritti_16675!$A$2:$G$16,2,FALSE),"")</f>
        <v>0</v>
      </c>
      <c r="E307" s="1">
        <f>IF(B307&lt;&gt;"",VLOOKUP(B307,iscritti_16675!$A$2:$G$16,3,FALSE),"")</f>
        <v>0</v>
      </c>
      <c r="F307" s="1">
        <f>IF(E307&lt;&gt;"",VLOOKUP(E307,'16675'!$AG$3:'16675'!$AH$12,2,FALSE),"")</f>
        <v>0</v>
      </c>
      <c r="G307" s="1">
        <f>COUNTA('16675'!$H$307:'16675'!$K$307)</f>
        <v>0</v>
      </c>
      <c r="H307" s="8"/>
      <c r="I307" s="8"/>
      <c r="J307" s="8"/>
      <c r="K307" s="8"/>
      <c r="L307" s="9">
        <f>IF('16675'!$G$307&lt;&gt;0,'16675'!$M$307/'16675'!$G$307,"")</f>
        <v>0</v>
      </c>
      <c r="M307" s="1">
        <f>SUM('16675'!$H$307:'16675'!$K$307)</f>
        <v>0</v>
      </c>
      <c r="N307" s="7"/>
      <c r="O307" s="7"/>
      <c r="P307" s="1">
        <f>SUM('16675'!$M$307:'16675'!$O$307)+'16675'!$AF$307</f>
        <v>0</v>
      </c>
      <c r="Q307" s="1">
        <f>SUM('16675'!$P$305:'16675'!$P$309)</f>
        <v>0</v>
      </c>
      <c r="R307" s="1">
        <v>60</v>
      </c>
      <c r="T307" s="7"/>
      <c r="U307" s="7"/>
      <c r="V307" s="7"/>
      <c r="AF307" s="1">
        <f>'16675'!$G$307*IF(E307&lt;&gt;"",'16675'!$F$307,0)</f>
        <v>0</v>
      </c>
    </row>
    <row r="308" spans="2:32" ht="12.75">
      <c r="B308" s="7"/>
      <c r="C308" s="1">
        <f>IF(B308&lt;&gt;"",VLOOKUP(B308,iscritti_16675!$A$2:$G$16,4,FALSE),"")</f>
        <v>0</v>
      </c>
      <c r="D308" s="1">
        <f>IF(B308&lt;&gt;"",VLOOKUP(B308,iscritti_16675!$A$2:$G$16,2,FALSE),"")</f>
        <v>0</v>
      </c>
      <c r="E308" s="1">
        <f>IF(B308&lt;&gt;"",VLOOKUP(B308,iscritti_16675!$A$2:$G$16,3,FALSE),"")</f>
        <v>0</v>
      </c>
      <c r="F308" s="1">
        <f>IF(E308&lt;&gt;"",VLOOKUP(E308,'16675'!$AG$3:'16675'!$AH$12,2,FALSE),"")</f>
        <v>0</v>
      </c>
      <c r="G308" s="1">
        <f>COUNTA('16675'!$H$308:'16675'!$K$308)</f>
        <v>0</v>
      </c>
      <c r="H308" s="8"/>
      <c r="I308" s="8"/>
      <c r="J308" s="8"/>
      <c r="K308" s="8"/>
      <c r="L308" s="9">
        <f>IF('16675'!$G$308&lt;&gt;0,'16675'!$M$308/'16675'!$G$308,"")</f>
        <v>0</v>
      </c>
      <c r="M308" s="1">
        <f>SUM('16675'!$H$308:'16675'!$K$308)</f>
        <v>0</v>
      </c>
      <c r="N308" s="7"/>
      <c r="O308" s="7"/>
      <c r="P308" s="1">
        <f>SUM('16675'!$M$308:'16675'!$O$308)+'16675'!$AF$308</f>
        <v>0</v>
      </c>
      <c r="Q308" s="1">
        <f>SUM('16675'!$P$305:'16675'!$P$309)</f>
        <v>0</v>
      </c>
      <c r="R308" s="1">
        <v>60</v>
      </c>
      <c r="T308" s="7"/>
      <c r="U308" s="7"/>
      <c r="V308" s="7"/>
      <c r="AF308" s="1">
        <f>'16675'!$G$308*IF(E308&lt;&gt;"",'16675'!$F$308,0)</f>
        <v>0</v>
      </c>
    </row>
    <row r="309" spans="2:32" ht="12.75">
      <c r="B309" s="7"/>
      <c r="C309" s="1">
        <f>IF(B309&lt;&gt;"",VLOOKUP(B309,iscritti_16675!$A$2:$G$16,4,FALSE),"")</f>
        <v>0</v>
      </c>
      <c r="D309" s="1">
        <f>IF(B309&lt;&gt;"",VLOOKUP(B309,iscritti_16675!$A$2:$G$16,2,FALSE),"")</f>
        <v>0</v>
      </c>
      <c r="E309" s="1">
        <f>IF(B309&lt;&gt;"",VLOOKUP(B309,iscritti_16675!$A$2:$G$16,3,FALSE),"")</f>
        <v>0</v>
      </c>
      <c r="F309" s="1">
        <f>IF(E309&lt;&gt;"",VLOOKUP(E309,'16675'!$AG$3:'16675'!$AH$12,2,FALSE),"")</f>
        <v>0</v>
      </c>
      <c r="G309" s="1">
        <f>COUNTA('16675'!$H$309:'16675'!$K$309)</f>
        <v>0</v>
      </c>
      <c r="H309" s="8"/>
      <c r="I309" s="8"/>
      <c r="J309" s="8"/>
      <c r="K309" s="8"/>
      <c r="L309" s="9">
        <f>IF('16675'!$G$309&lt;&gt;0,'16675'!$M$309/'16675'!$G$309,"")</f>
        <v>0</v>
      </c>
      <c r="M309" s="1">
        <f>SUM('16675'!$H$309:'16675'!$K$309)</f>
        <v>0</v>
      </c>
      <c r="N309" s="7"/>
      <c r="O309" s="7"/>
      <c r="P309" s="1">
        <f>SUM('16675'!$M$309:'16675'!$O$309)+'16675'!$AF$309</f>
        <v>0</v>
      </c>
      <c r="Q309" s="1">
        <f>SUM('16675'!$P$305:'16675'!$P$309)</f>
        <v>0</v>
      </c>
      <c r="R309" s="1">
        <v>60</v>
      </c>
      <c r="T309" s="7"/>
      <c r="U309" s="7"/>
      <c r="V309" s="7"/>
      <c r="AF309" s="1">
        <f>'16675'!$G$309*IF(E309&lt;&gt;"",'16675'!$F$309,0)</f>
        <v>0</v>
      </c>
    </row>
    <row r="310" spans="1:32" ht="12.75">
      <c r="A310" s="1">
        <v>61</v>
      </c>
      <c r="B310" s="7"/>
      <c r="C310" s="1">
        <f>IF(B310&lt;&gt;"",VLOOKUP(B310,iscritti_16675!$A$2:$G$16,4,FALSE),"")</f>
        <v>0</v>
      </c>
      <c r="D310" s="1">
        <f>IF(B310&lt;&gt;"",VLOOKUP(B310,iscritti_16675!$A$2:$G$16,2,FALSE),"")</f>
        <v>0</v>
      </c>
      <c r="E310" s="1">
        <f>IF(B310&lt;&gt;"",VLOOKUP(B310,iscritti_16675!$A$2:$G$16,3,FALSE),"")</f>
        <v>0</v>
      </c>
      <c r="F310" s="1">
        <f>IF(E310&lt;&gt;"",VLOOKUP(E310,'16675'!$AG$3:'16675'!$AH$12,2,FALSE),"")</f>
        <v>0</v>
      </c>
      <c r="G310" s="1">
        <f>COUNTA('16675'!$H$310:'16675'!$K$310)</f>
        <v>0</v>
      </c>
      <c r="H310" s="8"/>
      <c r="I310" s="8"/>
      <c r="J310" s="8"/>
      <c r="K310" s="8"/>
      <c r="L310" s="9">
        <f>IF('16675'!$G$310&lt;&gt;0,'16675'!$M$310/'16675'!$G$310,"")</f>
        <v>0</v>
      </c>
      <c r="M310" s="1">
        <f>SUM('16675'!$H$310:'16675'!$K$310)</f>
        <v>0</v>
      </c>
      <c r="N310" s="7"/>
      <c r="O310" s="7"/>
      <c r="P310" s="1">
        <f>SUM('16675'!$M$310:'16675'!$O$310)+'16675'!$AF$310</f>
        <v>0</v>
      </c>
      <c r="Q310" s="1">
        <f>SUM('16675'!$P$310:'16675'!$P$314)</f>
        <v>0</v>
      </c>
      <c r="R310" s="1">
        <v>61</v>
      </c>
      <c r="S310" s="1">
        <f>SUM('16675'!$P$310:'16675'!$P$314)</f>
        <v>0</v>
      </c>
      <c r="T310" s="7"/>
      <c r="U310" s="7"/>
      <c r="V310" s="7"/>
      <c r="AF310" s="1">
        <f>'16675'!$G$310*IF(E310&lt;&gt;"",'16675'!$F$310,0)</f>
        <v>0</v>
      </c>
    </row>
    <row r="311" spans="2:32" ht="12.75">
      <c r="B311" s="7"/>
      <c r="C311" s="1">
        <f>IF(B311&lt;&gt;"",VLOOKUP(B311,iscritti_16675!$A$2:$G$16,4,FALSE),"")</f>
        <v>0</v>
      </c>
      <c r="D311" s="1">
        <f>IF(B311&lt;&gt;"",VLOOKUP(B311,iscritti_16675!$A$2:$G$16,2,FALSE),"")</f>
        <v>0</v>
      </c>
      <c r="E311" s="1">
        <f>IF(B311&lt;&gt;"",VLOOKUP(B311,iscritti_16675!$A$2:$G$16,3,FALSE),"")</f>
        <v>0</v>
      </c>
      <c r="F311" s="1">
        <f>IF(E311&lt;&gt;"",VLOOKUP(E311,'16675'!$AG$3:'16675'!$AH$12,2,FALSE),"")</f>
        <v>0</v>
      </c>
      <c r="G311" s="1">
        <f>COUNTA('16675'!$H$311:'16675'!$K$311)</f>
        <v>0</v>
      </c>
      <c r="H311" s="8"/>
      <c r="I311" s="8"/>
      <c r="J311" s="8"/>
      <c r="K311" s="8"/>
      <c r="L311" s="9">
        <f>IF('16675'!$G$311&lt;&gt;0,'16675'!$M$311/'16675'!$G$311,"")</f>
        <v>0</v>
      </c>
      <c r="M311" s="1">
        <f>SUM('16675'!$H$311:'16675'!$K$311)</f>
        <v>0</v>
      </c>
      <c r="N311" s="7"/>
      <c r="O311" s="7"/>
      <c r="P311" s="1">
        <f>SUM('16675'!$M$311:'16675'!$O$311)+'16675'!$AF$311</f>
        <v>0</v>
      </c>
      <c r="Q311" s="1">
        <f>SUM('16675'!$P$310:'16675'!$P$314)</f>
        <v>0</v>
      </c>
      <c r="R311" s="1">
        <v>61</v>
      </c>
      <c r="T311" s="7"/>
      <c r="U311" s="7"/>
      <c r="V311" s="7"/>
      <c r="AF311" s="1">
        <f>'16675'!$G$311*IF(E311&lt;&gt;"",'16675'!$F$311,0)</f>
        <v>0</v>
      </c>
    </row>
    <row r="312" spans="2:32" ht="12.75">
      <c r="B312" s="7"/>
      <c r="C312" s="1">
        <f>IF(B312&lt;&gt;"",VLOOKUP(B312,iscritti_16675!$A$2:$G$16,4,FALSE),"")</f>
        <v>0</v>
      </c>
      <c r="D312" s="1">
        <f>IF(B312&lt;&gt;"",VLOOKUP(B312,iscritti_16675!$A$2:$G$16,2,FALSE),"")</f>
        <v>0</v>
      </c>
      <c r="E312" s="1">
        <f>IF(B312&lt;&gt;"",VLOOKUP(B312,iscritti_16675!$A$2:$G$16,3,FALSE),"")</f>
        <v>0</v>
      </c>
      <c r="F312" s="1">
        <f>IF(E312&lt;&gt;"",VLOOKUP(E312,'16675'!$AG$3:'16675'!$AH$12,2,FALSE),"")</f>
        <v>0</v>
      </c>
      <c r="G312" s="1">
        <f>COUNTA('16675'!$H$312:'16675'!$K$312)</f>
        <v>0</v>
      </c>
      <c r="H312" s="8"/>
      <c r="I312" s="8"/>
      <c r="J312" s="8"/>
      <c r="K312" s="8"/>
      <c r="L312" s="9">
        <f>IF('16675'!$G$312&lt;&gt;0,'16675'!$M$312/'16675'!$G$312,"")</f>
        <v>0</v>
      </c>
      <c r="M312" s="1">
        <f>SUM('16675'!$H$312:'16675'!$K$312)</f>
        <v>0</v>
      </c>
      <c r="N312" s="7"/>
      <c r="O312" s="7"/>
      <c r="P312" s="1">
        <f>SUM('16675'!$M$312:'16675'!$O$312)+'16675'!$AF$312</f>
        <v>0</v>
      </c>
      <c r="Q312" s="1">
        <f>SUM('16675'!$P$310:'16675'!$P$314)</f>
        <v>0</v>
      </c>
      <c r="R312" s="1">
        <v>61</v>
      </c>
      <c r="T312" s="7"/>
      <c r="U312" s="7"/>
      <c r="V312" s="7"/>
      <c r="AF312" s="1">
        <f>'16675'!$G$312*IF(E312&lt;&gt;"",'16675'!$F$312,0)</f>
        <v>0</v>
      </c>
    </row>
    <row r="313" spans="2:32" ht="12.75">
      <c r="B313" s="7"/>
      <c r="C313" s="1">
        <f>IF(B313&lt;&gt;"",VLOOKUP(B313,iscritti_16675!$A$2:$G$16,4,FALSE),"")</f>
        <v>0</v>
      </c>
      <c r="D313" s="1">
        <f>IF(B313&lt;&gt;"",VLOOKUP(B313,iscritti_16675!$A$2:$G$16,2,FALSE),"")</f>
        <v>0</v>
      </c>
      <c r="E313" s="1">
        <f>IF(B313&lt;&gt;"",VLOOKUP(B313,iscritti_16675!$A$2:$G$16,3,FALSE),"")</f>
        <v>0</v>
      </c>
      <c r="F313" s="1">
        <f>IF(E313&lt;&gt;"",VLOOKUP(E313,'16675'!$AG$3:'16675'!$AH$12,2,FALSE),"")</f>
        <v>0</v>
      </c>
      <c r="G313" s="1">
        <f>COUNTA('16675'!$H$313:'16675'!$K$313)</f>
        <v>0</v>
      </c>
      <c r="H313" s="8"/>
      <c r="I313" s="8"/>
      <c r="J313" s="8"/>
      <c r="K313" s="8"/>
      <c r="L313" s="9">
        <f>IF('16675'!$G$313&lt;&gt;0,'16675'!$M$313/'16675'!$G$313,"")</f>
        <v>0</v>
      </c>
      <c r="M313" s="1">
        <f>SUM('16675'!$H$313:'16675'!$K$313)</f>
        <v>0</v>
      </c>
      <c r="N313" s="7"/>
      <c r="O313" s="7"/>
      <c r="P313" s="1">
        <f>SUM('16675'!$M$313:'16675'!$O$313)+'16675'!$AF$313</f>
        <v>0</v>
      </c>
      <c r="Q313" s="1">
        <f>SUM('16675'!$P$310:'16675'!$P$314)</f>
        <v>0</v>
      </c>
      <c r="R313" s="1">
        <v>61</v>
      </c>
      <c r="T313" s="7"/>
      <c r="U313" s="7"/>
      <c r="V313" s="7"/>
      <c r="AF313" s="1">
        <f>'16675'!$G$313*IF(E313&lt;&gt;"",'16675'!$F$313,0)</f>
        <v>0</v>
      </c>
    </row>
    <row r="314" spans="2:32" ht="12.75">
      <c r="B314" s="7"/>
      <c r="C314" s="1">
        <f>IF(B314&lt;&gt;"",VLOOKUP(B314,iscritti_16675!$A$2:$G$16,4,FALSE),"")</f>
        <v>0</v>
      </c>
      <c r="D314" s="1">
        <f>IF(B314&lt;&gt;"",VLOOKUP(B314,iscritti_16675!$A$2:$G$16,2,FALSE),"")</f>
        <v>0</v>
      </c>
      <c r="E314" s="1">
        <f>IF(B314&lt;&gt;"",VLOOKUP(B314,iscritti_16675!$A$2:$G$16,3,FALSE),"")</f>
        <v>0</v>
      </c>
      <c r="F314" s="1">
        <f>IF(E314&lt;&gt;"",VLOOKUP(E314,'16675'!$AG$3:'16675'!$AH$12,2,FALSE),"")</f>
        <v>0</v>
      </c>
      <c r="G314" s="1">
        <f>COUNTA('16675'!$H$314:'16675'!$K$314)</f>
        <v>0</v>
      </c>
      <c r="H314" s="8"/>
      <c r="I314" s="8"/>
      <c r="J314" s="8"/>
      <c r="K314" s="8"/>
      <c r="L314" s="9">
        <f>IF('16675'!$G$314&lt;&gt;0,'16675'!$M$314/'16675'!$G$314,"")</f>
        <v>0</v>
      </c>
      <c r="M314" s="1">
        <f>SUM('16675'!$H$314:'16675'!$K$314)</f>
        <v>0</v>
      </c>
      <c r="N314" s="7"/>
      <c r="O314" s="7"/>
      <c r="P314" s="1">
        <f>SUM('16675'!$M$314:'16675'!$O$314)+'16675'!$AF$314</f>
        <v>0</v>
      </c>
      <c r="Q314" s="1">
        <f>SUM('16675'!$P$310:'16675'!$P$314)</f>
        <v>0</v>
      </c>
      <c r="R314" s="1">
        <v>61</v>
      </c>
      <c r="T314" s="7"/>
      <c r="U314" s="7"/>
      <c r="V314" s="7"/>
      <c r="AF314" s="1">
        <f>'16675'!$G$314*IF(E314&lt;&gt;"",'16675'!$F$314,0)</f>
        <v>0</v>
      </c>
    </row>
    <row r="315" spans="1:32" ht="12.75">
      <c r="A315" s="1">
        <v>62</v>
      </c>
      <c r="B315" s="7"/>
      <c r="C315" s="1">
        <f>IF(B315&lt;&gt;"",VLOOKUP(B315,iscritti_16675!$A$2:$G$16,4,FALSE),"")</f>
        <v>0</v>
      </c>
      <c r="D315" s="1">
        <f>IF(B315&lt;&gt;"",VLOOKUP(B315,iscritti_16675!$A$2:$G$16,2,FALSE),"")</f>
        <v>0</v>
      </c>
      <c r="E315" s="1">
        <f>IF(B315&lt;&gt;"",VLOOKUP(B315,iscritti_16675!$A$2:$G$16,3,FALSE),"")</f>
        <v>0</v>
      </c>
      <c r="F315" s="1">
        <f>IF(E315&lt;&gt;"",VLOOKUP(E315,'16675'!$AG$3:'16675'!$AH$12,2,FALSE),"")</f>
        <v>0</v>
      </c>
      <c r="G315" s="1">
        <f>COUNTA('16675'!$H$315:'16675'!$K$315)</f>
        <v>0</v>
      </c>
      <c r="H315" s="8"/>
      <c r="I315" s="8"/>
      <c r="J315" s="8"/>
      <c r="K315" s="8"/>
      <c r="L315" s="9">
        <f>IF('16675'!$G$315&lt;&gt;0,'16675'!$M$315/'16675'!$G$315,"")</f>
        <v>0</v>
      </c>
      <c r="M315" s="1">
        <f>SUM('16675'!$H$315:'16675'!$K$315)</f>
        <v>0</v>
      </c>
      <c r="N315" s="7"/>
      <c r="O315" s="7"/>
      <c r="P315" s="1">
        <f>SUM('16675'!$M$315:'16675'!$O$315)+'16675'!$AF$315</f>
        <v>0</v>
      </c>
      <c r="Q315" s="1">
        <f>SUM('16675'!$P$315:'16675'!$P$319)</f>
        <v>0</v>
      </c>
      <c r="R315" s="1">
        <v>62</v>
      </c>
      <c r="S315" s="1">
        <f>SUM('16675'!$P$315:'16675'!$P$319)</f>
        <v>0</v>
      </c>
      <c r="T315" s="7"/>
      <c r="U315" s="7"/>
      <c r="V315" s="7"/>
      <c r="AF315" s="1">
        <f>'16675'!$G$315*IF(E315&lt;&gt;"",'16675'!$F$315,0)</f>
        <v>0</v>
      </c>
    </row>
    <row r="316" spans="2:32" ht="12.75">
      <c r="B316" s="7"/>
      <c r="C316" s="1">
        <f>IF(B316&lt;&gt;"",VLOOKUP(B316,iscritti_16675!$A$2:$G$16,4,FALSE),"")</f>
        <v>0</v>
      </c>
      <c r="D316" s="1">
        <f>IF(B316&lt;&gt;"",VLOOKUP(B316,iscritti_16675!$A$2:$G$16,2,FALSE),"")</f>
        <v>0</v>
      </c>
      <c r="E316" s="1">
        <f>IF(B316&lt;&gt;"",VLOOKUP(B316,iscritti_16675!$A$2:$G$16,3,FALSE),"")</f>
        <v>0</v>
      </c>
      <c r="F316" s="1">
        <f>IF(E316&lt;&gt;"",VLOOKUP(E316,'16675'!$AG$3:'16675'!$AH$12,2,FALSE),"")</f>
        <v>0</v>
      </c>
      <c r="G316" s="1">
        <f>COUNTA('16675'!$H$316:'16675'!$K$316)</f>
        <v>0</v>
      </c>
      <c r="H316" s="8"/>
      <c r="I316" s="8"/>
      <c r="J316" s="8"/>
      <c r="K316" s="8"/>
      <c r="L316" s="9">
        <f>IF('16675'!$G$316&lt;&gt;0,'16675'!$M$316/'16675'!$G$316,"")</f>
        <v>0</v>
      </c>
      <c r="M316" s="1">
        <f>SUM('16675'!$H$316:'16675'!$K$316)</f>
        <v>0</v>
      </c>
      <c r="N316" s="7"/>
      <c r="O316" s="7"/>
      <c r="P316" s="1">
        <f>SUM('16675'!$M$316:'16675'!$O$316)+'16675'!$AF$316</f>
        <v>0</v>
      </c>
      <c r="Q316" s="1">
        <f>SUM('16675'!$P$315:'16675'!$P$319)</f>
        <v>0</v>
      </c>
      <c r="R316" s="1">
        <v>62</v>
      </c>
      <c r="T316" s="7"/>
      <c r="U316" s="7"/>
      <c r="V316" s="7"/>
      <c r="AF316" s="1">
        <f>'16675'!$G$316*IF(E316&lt;&gt;"",'16675'!$F$316,0)</f>
        <v>0</v>
      </c>
    </row>
    <row r="317" spans="2:32" ht="12.75">
      <c r="B317" s="7"/>
      <c r="C317" s="1">
        <f>IF(B317&lt;&gt;"",VLOOKUP(B317,iscritti_16675!$A$2:$G$16,4,FALSE),"")</f>
        <v>0</v>
      </c>
      <c r="D317" s="1">
        <f>IF(B317&lt;&gt;"",VLOOKUP(B317,iscritti_16675!$A$2:$G$16,2,FALSE),"")</f>
        <v>0</v>
      </c>
      <c r="E317" s="1">
        <f>IF(B317&lt;&gt;"",VLOOKUP(B317,iscritti_16675!$A$2:$G$16,3,FALSE),"")</f>
        <v>0</v>
      </c>
      <c r="F317" s="1">
        <f>IF(E317&lt;&gt;"",VLOOKUP(E317,'16675'!$AG$3:'16675'!$AH$12,2,FALSE),"")</f>
        <v>0</v>
      </c>
      <c r="G317" s="1">
        <f>COUNTA('16675'!$H$317:'16675'!$K$317)</f>
        <v>0</v>
      </c>
      <c r="H317" s="8"/>
      <c r="I317" s="8"/>
      <c r="J317" s="8"/>
      <c r="K317" s="8"/>
      <c r="L317" s="9">
        <f>IF('16675'!$G$317&lt;&gt;0,'16675'!$M$317/'16675'!$G$317,"")</f>
        <v>0</v>
      </c>
      <c r="M317" s="1">
        <f>SUM('16675'!$H$317:'16675'!$K$317)</f>
        <v>0</v>
      </c>
      <c r="N317" s="7"/>
      <c r="O317" s="7"/>
      <c r="P317" s="1">
        <f>SUM('16675'!$M$317:'16675'!$O$317)+'16675'!$AF$317</f>
        <v>0</v>
      </c>
      <c r="Q317" s="1">
        <f>SUM('16675'!$P$315:'16675'!$P$319)</f>
        <v>0</v>
      </c>
      <c r="R317" s="1">
        <v>62</v>
      </c>
      <c r="T317" s="7"/>
      <c r="U317" s="7"/>
      <c r="V317" s="7"/>
      <c r="AF317" s="1">
        <f>'16675'!$G$317*IF(E317&lt;&gt;"",'16675'!$F$317,0)</f>
        <v>0</v>
      </c>
    </row>
    <row r="318" spans="2:32" ht="12.75">
      <c r="B318" s="7"/>
      <c r="C318" s="1">
        <f>IF(B318&lt;&gt;"",VLOOKUP(B318,iscritti_16675!$A$2:$G$16,4,FALSE),"")</f>
        <v>0</v>
      </c>
      <c r="D318" s="1">
        <f>IF(B318&lt;&gt;"",VLOOKUP(B318,iscritti_16675!$A$2:$G$16,2,FALSE),"")</f>
        <v>0</v>
      </c>
      <c r="E318" s="1">
        <f>IF(B318&lt;&gt;"",VLOOKUP(B318,iscritti_16675!$A$2:$G$16,3,FALSE),"")</f>
        <v>0</v>
      </c>
      <c r="F318" s="1">
        <f>IF(E318&lt;&gt;"",VLOOKUP(E318,'16675'!$AG$3:'16675'!$AH$12,2,FALSE),"")</f>
        <v>0</v>
      </c>
      <c r="G318" s="1">
        <f>COUNTA('16675'!$H$318:'16675'!$K$318)</f>
        <v>0</v>
      </c>
      <c r="H318" s="8"/>
      <c r="I318" s="8"/>
      <c r="J318" s="8"/>
      <c r="K318" s="8"/>
      <c r="L318" s="9">
        <f>IF('16675'!$G$318&lt;&gt;0,'16675'!$M$318/'16675'!$G$318,"")</f>
        <v>0</v>
      </c>
      <c r="M318" s="1">
        <f>SUM('16675'!$H$318:'16675'!$K$318)</f>
        <v>0</v>
      </c>
      <c r="N318" s="7"/>
      <c r="O318" s="7"/>
      <c r="P318" s="1">
        <f>SUM('16675'!$M$318:'16675'!$O$318)+'16675'!$AF$318</f>
        <v>0</v>
      </c>
      <c r="Q318" s="1">
        <f>SUM('16675'!$P$315:'16675'!$P$319)</f>
        <v>0</v>
      </c>
      <c r="R318" s="1">
        <v>62</v>
      </c>
      <c r="T318" s="7"/>
      <c r="U318" s="7"/>
      <c r="V318" s="7"/>
      <c r="AF318" s="1">
        <f>'16675'!$G$318*IF(E318&lt;&gt;"",'16675'!$F$318,0)</f>
        <v>0</v>
      </c>
    </row>
    <row r="319" spans="2:32" ht="12.75">
      <c r="B319" s="7"/>
      <c r="C319" s="1">
        <f>IF(B319&lt;&gt;"",VLOOKUP(B319,iscritti_16675!$A$2:$G$16,4,FALSE),"")</f>
        <v>0</v>
      </c>
      <c r="D319" s="1">
        <f>IF(B319&lt;&gt;"",VLOOKUP(B319,iscritti_16675!$A$2:$G$16,2,FALSE),"")</f>
        <v>0</v>
      </c>
      <c r="E319" s="1">
        <f>IF(B319&lt;&gt;"",VLOOKUP(B319,iscritti_16675!$A$2:$G$16,3,FALSE),"")</f>
        <v>0</v>
      </c>
      <c r="F319" s="1">
        <f>IF(E319&lt;&gt;"",VLOOKUP(E319,'16675'!$AG$3:'16675'!$AH$12,2,FALSE),"")</f>
        <v>0</v>
      </c>
      <c r="G319" s="1">
        <f>COUNTA('16675'!$H$319:'16675'!$K$319)</f>
        <v>0</v>
      </c>
      <c r="H319" s="8"/>
      <c r="I319" s="8"/>
      <c r="J319" s="8"/>
      <c r="K319" s="8"/>
      <c r="L319" s="9">
        <f>IF('16675'!$G$319&lt;&gt;0,'16675'!$M$319/'16675'!$G$319,"")</f>
        <v>0</v>
      </c>
      <c r="M319" s="1">
        <f>SUM('16675'!$H$319:'16675'!$K$319)</f>
        <v>0</v>
      </c>
      <c r="N319" s="7"/>
      <c r="O319" s="7"/>
      <c r="P319" s="1">
        <f>SUM('16675'!$M$319:'16675'!$O$319)+'16675'!$AF$319</f>
        <v>0</v>
      </c>
      <c r="Q319" s="1">
        <f>SUM('16675'!$P$315:'16675'!$P$319)</f>
        <v>0</v>
      </c>
      <c r="R319" s="1">
        <v>62</v>
      </c>
      <c r="T319" s="7"/>
      <c r="U319" s="7"/>
      <c r="V319" s="7"/>
      <c r="AF319" s="1">
        <f>'16675'!$G$319*IF(E319&lt;&gt;"",'16675'!$F$319,0)</f>
        <v>0</v>
      </c>
    </row>
    <row r="320" spans="1:32" ht="12.75">
      <c r="A320" s="1">
        <v>63</v>
      </c>
      <c r="B320" s="7"/>
      <c r="C320" s="1">
        <f>IF(B320&lt;&gt;"",VLOOKUP(B320,iscritti_16675!$A$2:$G$16,4,FALSE),"")</f>
        <v>0</v>
      </c>
      <c r="D320" s="1">
        <f>IF(B320&lt;&gt;"",VLOOKUP(B320,iscritti_16675!$A$2:$G$16,2,FALSE),"")</f>
        <v>0</v>
      </c>
      <c r="E320" s="1">
        <f>IF(B320&lt;&gt;"",VLOOKUP(B320,iscritti_16675!$A$2:$G$16,3,FALSE),"")</f>
        <v>0</v>
      </c>
      <c r="F320" s="1">
        <f>IF(E320&lt;&gt;"",VLOOKUP(E320,'16675'!$AG$3:'16675'!$AH$12,2,FALSE),"")</f>
        <v>0</v>
      </c>
      <c r="G320" s="1">
        <f>COUNTA('16675'!$H$320:'16675'!$K$320)</f>
        <v>0</v>
      </c>
      <c r="H320" s="8"/>
      <c r="I320" s="8"/>
      <c r="J320" s="8"/>
      <c r="K320" s="8"/>
      <c r="L320" s="9">
        <f>IF('16675'!$G$320&lt;&gt;0,'16675'!$M$320/'16675'!$G$320,"")</f>
        <v>0</v>
      </c>
      <c r="M320" s="1">
        <f>SUM('16675'!$H$320:'16675'!$K$320)</f>
        <v>0</v>
      </c>
      <c r="N320" s="7"/>
      <c r="O320" s="7"/>
      <c r="P320" s="1">
        <f>SUM('16675'!$M$320:'16675'!$O$320)+'16675'!$AF$320</f>
        <v>0</v>
      </c>
      <c r="Q320" s="1">
        <f>SUM('16675'!$P$320:'16675'!$P$324)</f>
        <v>0</v>
      </c>
      <c r="R320" s="1">
        <v>63</v>
      </c>
      <c r="S320" s="1">
        <f>SUM('16675'!$P$320:'16675'!$P$324)</f>
        <v>0</v>
      </c>
      <c r="T320" s="7"/>
      <c r="U320" s="7"/>
      <c r="V320" s="7"/>
      <c r="AF320" s="1">
        <f>'16675'!$G$320*IF(E320&lt;&gt;"",'16675'!$F$320,0)</f>
        <v>0</v>
      </c>
    </row>
    <row r="321" spans="2:32" ht="12.75">
      <c r="B321" s="7"/>
      <c r="C321" s="1">
        <f>IF(B321&lt;&gt;"",VLOOKUP(B321,iscritti_16675!$A$2:$G$16,4,FALSE),"")</f>
        <v>0</v>
      </c>
      <c r="D321" s="1">
        <f>IF(B321&lt;&gt;"",VLOOKUP(B321,iscritti_16675!$A$2:$G$16,2,FALSE),"")</f>
        <v>0</v>
      </c>
      <c r="E321" s="1">
        <f>IF(B321&lt;&gt;"",VLOOKUP(B321,iscritti_16675!$A$2:$G$16,3,FALSE),"")</f>
        <v>0</v>
      </c>
      <c r="F321" s="1">
        <f>IF(E321&lt;&gt;"",VLOOKUP(E321,'16675'!$AG$3:'16675'!$AH$12,2,FALSE),"")</f>
        <v>0</v>
      </c>
      <c r="G321" s="1">
        <f>COUNTA('16675'!$H$321:'16675'!$K$321)</f>
        <v>0</v>
      </c>
      <c r="H321" s="8"/>
      <c r="I321" s="8"/>
      <c r="J321" s="8"/>
      <c r="K321" s="8"/>
      <c r="L321" s="9">
        <f>IF('16675'!$G$321&lt;&gt;0,'16675'!$M$321/'16675'!$G$321,"")</f>
        <v>0</v>
      </c>
      <c r="M321" s="1">
        <f>SUM('16675'!$H$321:'16675'!$K$321)</f>
        <v>0</v>
      </c>
      <c r="N321" s="7"/>
      <c r="O321" s="7"/>
      <c r="P321" s="1">
        <f>SUM('16675'!$M$321:'16675'!$O$321)+'16675'!$AF$321</f>
        <v>0</v>
      </c>
      <c r="Q321" s="1">
        <f>SUM('16675'!$P$320:'16675'!$P$324)</f>
        <v>0</v>
      </c>
      <c r="R321" s="1">
        <v>63</v>
      </c>
      <c r="T321" s="7"/>
      <c r="U321" s="7"/>
      <c r="V321" s="7"/>
      <c r="AF321" s="1">
        <f>'16675'!$G$321*IF(E321&lt;&gt;"",'16675'!$F$321,0)</f>
        <v>0</v>
      </c>
    </row>
    <row r="322" spans="2:32" ht="12.75">
      <c r="B322" s="7"/>
      <c r="C322" s="1">
        <f>IF(B322&lt;&gt;"",VLOOKUP(B322,iscritti_16675!$A$2:$G$16,4,FALSE),"")</f>
        <v>0</v>
      </c>
      <c r="D322" s="1">
        <f>IF(B322&lt;&gt;"",VLOOKUP(B322,iscritti_16675!$A$2:$G$16,2,FALSE),"")</f>
        <v>0</v>
      </c>
      <c r="E322" s="1">
        <f>IF(B322&lt;&gt;"",VLOOKUP(B322,iscritti_16675!$A$2:$G$16,3,FALSE),"")</f>
        <v>0</v>
      </c>
      <c r="F322" s="1">
        <f>IF(E322&lt;&gt;"",VLOOKUP(E322,'16675'!$AG$3:'16675'!$AH$12,2,FALSE),"")</f>
        <v>0</v>
      </c>
      <c r="G322" s="1">
        <f>COUNTA('16675'!$H$322:'16675'!$K$322)</f>
        <v>0</v>
      </c>
      <c r="H322" s="8"/>
      <c r="I322" s="8"/>
      <c r="J322" s="8"/>
      <c r="K322" s="8"/>
      <c r="L322" s="9">
        <f>IF('16675'!$G$322&lt;&gt;0,'16675'!$M$322/'16675'!$G$322,"")</f>
        <v>0</v>
      </c>
      <c r="M322" s="1">
        <f>SUM('16675'!$H$322:'16675'!$K$322)</f>
        <v>0</v>
      </c>
      <c r="N322" s="7"/>
      <c r="O322" s="7"/>
      <c r="P322" s="1">
        <f>SUM('16675'!$M$322:'16675'!$O$322)+'16675'!$AF$322</f>
        <v>0</v>
      </c>
      <c r="Q322" s="1">
        <f>SUM('16675'!$P$320:'16675'!$P$324)</f>
        <v>0</v>
      </c>
      <c r="R322" s="1">
        <v>63</v>
      </c>
      <c r="T322" s="7"/>
      <c r="U322" s="7"/>
      <c r="V322" s="7"/>
      <c r="AF322" s="1">
        <f>'16675'!$G$322*IF(E322&lt;&gt;"",'16675'!$F$322,0)</f>
        <v>0</v>
      </c>
    </row>
    <row r="323" spans="2:32" ht="12.75">
      <c r="B323" s="7"/>
      <c r="C323" s="1">
        <f>IF(B323&lt;&gt;"",VLOOKUP(B323,iscritti_16675!$A$2:$G$16,4,FALSE),"")</f>
        <v>0</v>
      </c>
      <c r="D323" s="1">
        <f>IF(B323&lt;&gt;"",VLOOKUP(B323,iscritti_16675!$A$2:$G$16,2,FALSE),"")</f>
        <v>0</v>
      </c>
      <c r="E323" s="1">
        <f>IF(B323&lt;&gt;"",VLOOKUP(B323,iscritti_16675!$A$2:$G$16,3,FALSE),"")</f>
        <v>0</v>
      </c>
      <c r="F323" s="1">
        <f>IF(E323&lt;&gt;"",VLOOKUP(E323,'16675'!$AG$3:'16675'!$AH$12,2,FALSE),"")</f>
        <v>0</v>
      </c>
      <c r="G323" s="1">
        <f>COUNTA('16675'!$H$323:'16675'!$K$323)</f>
        <v>0</v>
      </c>
      <c r="H323" s="8"/>
      <c r="I323" s="8"/>
      <c r="J323" s="8"/>
      <c r="K323" s="8"/>
      <c r="L323" s="9">
        <f>IF('16675'!$G$323&lt;&gt;0,'16675'!$M$323/'16675'!$G$323,"")</f>
        <v>0</v>
      </c>
      <c r="M323" s="1">
        <f>SUM('16675'!$H$323:'16675'!$K$323)</f>
        <v>0</v>
      </c>
      <c r="N323" s="7"/>
      <c r="O323" s="7"/>
      <c r="P323" s="1">
        <f>SUM('16675'!$M$323:'16675'!$O$323)+'16675'!$AF$323</f>
        <v>0</v>
      </c>
      <c r="Q323" s="1">
        <f>SUM('16675'!$P$320:'16675'!$P$324)</f>
        <v>0</v>
      </c>
      <c r="R323" s="1">
        <v>63</v>
      </c>
      <c r="T323" s="7"/>
      <c r="U323" s="7"/>
      <c r="V323" s="7"/>
      <c r="AF323" s="1">
        <f>'16675'!$G$323*IF(E323&lt;&gt;"",'16675'!$F$323,0)</f>
        <v>0</v>
      </c>
    </row>
    <row r="324" spans="2:32" ht="12.75">
      <c r="B324" s="7"/>
      <c r="C324" s="1">
        <f>IF(B324&lt;&gt;"",VLOOKUP(B324,iscritti_16675!$A$2:$G$16,4,FALSE),"")</f>
        <v>0</v>
      </c>
      <c r="D324" s="1">
        <f>IF(B324&lt;&gt;"",VLOOKUP(B324,iscritti_16675!$A$2:$G$16,2,FALSE),"")</f>
        <v>0</v>
      </c>
      <c r="E324" s="1">
        <f>IF(B324&lt;&gt;"",VLOOKUP(B324,iscritti_16675!$A$2:$G$16,3,FALSE),"")</f>
        <v>0</v>
      </c>
      <c r="F324" s="1">
        <f>IF(E324&lt;&gt;"",VLOOKUP(E324,'16675'!$AG$3:'16675'!$AH$12,2,FALSE),"")</f>
        <v>0</v>
      </c>
      <c r="G324" s="1">
        <f>COUNTA('16675'!$H$324:'16675'!$K$324)</f>
        <v>0</v>
      </c>
      <c r="H324" s="8"/>
      <c r="I324" s="8"/>
      <c r="J324" s="8"/>
      <c r="K324" s="8"/>
      <c r="L324" s="9">
        <f>IF('16675'!$G$324&lt;&gt;0,'16675'!$M$324/'16675'!$G$324,"")</f>
        <v>0</v>
      </c>
      <c r="M324" s="1">
        <f>SUM('16675'!$H$324:'16675'!$K$324)</f>
        <v>0</v>
      </c>
      <c r="N324" s="7"/>
      <c r="O324" s="7"/>
      <c r="P324" s="1">
        <f>SUM('16675'!$M$324:'16675'!$O$324)+'16675'!$AF$324</f>
        <v>0</v>
      </c>
      <c r="Q324" s="1">
        <f>SUM('16675'!$P$320:'16675'!$P$324)</f>
        <v>0</v>
      </c>
      <c r="R324" s="1">
        <v>63</v>
      </c>
      <c r="T324" s="7"/>
      <c r="U324" s="7"/>
      <c r="V324" s="7"/>
      <c r="AF324" s="1">
        <f>'16675'!$G$324*IF(E324&lt;&gt;"",'16675'!$F$324,0)</f>
        <v>0</v>
      </c>
    </row>
    <row r="325" spans="1:32" ht="12.75">
      <c r="A325" s="1">
        <v>64</v>
      </c>
      <c r="B325" s="7"/>
      <c r="C325" s="1">
        <f>IF(B325&lt;&gt;"",VLOOKUP(B325,iscritti_16675!$A$2:$G$16,4,FALSE),"")</f>
        <v>0</v>
      </c>
      <c r="D325" s="1">
        <f>IF(B325&lt;&gt;"",VLOOKUP(B325,iscritti_16675!$A$2:$G$16,2,FALSE),"")</f>
        <v>0</v>
      </c>
      <c r="E325" s="1">
        <f>IF(B325&lt;&gt;"",VLOOKUP(B325,iscritti_16675!$A$2:$G$16,3,FALSE),"")</f>
        <v>0</v>
      </c>
      <c r="F325" s="1">
        <f>IF(E325&lt;&gt;"",VLOOKUP(E325,'16675'!$AG$3:'16675'!$AH$12,2,FALSE),"")</f>
        <v>0</v>
      </c>
      <c r="G325" s="1">
        <f>COUNTA('16675'!$H$325:'16675'!$K$325)</f>
        <v>0</v>
      </c>
      <c r="H325" s="8"/>
      <c r="I325" s="8"/>
      <c r="J325" s="8"/>
      <c r="K325" s="8"/>
      <c r="L325" s="9">
        <f>IF('16675'!$G$325&lt;&gt;0,'16675'!$M$325/'16675'!$G$325,"")</f>
        <v>0</v>
      </c>
      <c r="M325" s="1">
        <f>SUM('16675'!$H$325:'16675'!$K$325)</f>
        <v>0</v>
      </c>
      <c r="N325" s="7"/>
      <c r="O325" s="7"/>
      <c r="P325" s="1">
        <f>SUM('16675'!$M$325:'16675'!$O$325)+'16675'!$AF$325</f>
        <v>0</v>
      </c>
      <c r="Q325" s="1">
        <f>SUM('16675'!$P$325:'16675'!$P$329)</f>
        <v>0</v>
      </c>
      <c r="R325" s="1">
        <v>64</v>
      </c>
      <c r="S325" s="1">
        <f>SUM('16675'!$P$325:'16675'!$P$329)</f>
        <v>0</v>
      </c>
      <c r="T325" s="7"/>
      <c r="U325" s="7"/>
      <c r="V325" s="7"/>
      <c r="AF325" s="1">
        <f>'16675'!$G$325*IF(E325&lt;&gt;"",'16675'!$F$325,0)</f>
        <v>0</v>
      </c>
    </row>
    <row r="326" spans="2:32" ht="12.75">
      <c r="B326" s="7"/>
      <c r="C326" s="1">
        <f>IF(B326&lt;&gt;"",VLOOKUP(B326,iscritti_16675!$A$2:$G$16,4,FALSE),"")</f>
        <v>0</v>
      </c>
      <c r="D326" s="1">
        <f>IF(B326&lt;&gt;"",VLOOKUP(B326,iscritti_16675!$A$2:$G$16,2,FALSE),"")</f>
        <v>0</v>
      </c>
      <c r="E326" s="1">
        <f>IF(B326&lt;&gt;"",VLOOKUP(B326,iscritti_16675!$A$2:$G$16,3,FALSE),"")</f>
        <v>0</v>
      </c>
      <c r="F326" s="1">
        <f>IF(E326&lt;&gt;"",VLOOKUP(E326,'16675'!$AG$3:'16675'!$AH$12,2,FALSE),"")</f>
        <v>0</v>
      </c>
      <c r="G326" s="1">
        <f>COUNTA('16675'!$H$326:'16675'!$K$326)</f>
        <v>0</v>
      </c>
      <c r="H326" s="8"/>
      <c r="I326" s="8"/>
      <c r="J326" s="8"/>
      <c r="K326" s="8"/>
      <c r="L326" s="9">
        <f>IF('16675'!$G$326&lt;&gt;0,'16675'!$M$326/'16675'!$G$326,"")</f>
        <v>0</v>
      </c>
      <c r="M326" s="1">
        <f>SUM('16675'!$H$326:'16675'!$K$326)</f>
        <v>0</v>
      </c>
      <c r="N326" s="7"/>
      <c r="O326" s="7"/>
      <c r="P326" s="1">
        <f>SUM('16675'!$M$326:'16675'!$O$326)+'16675'!$AF$326</f>
        <v>0</v>
      </c>
      <c r="Q326" s="1">
        <f>SUM('16675'!$P$325:'16675'!$P$329)</f>
        <v>0</v>
      </c>
      <c r="R326" s="1">
        <v>64</v>
      </c>
      <c r="T326" s="7"/>
      <c r="U326" s="7"/>
      <c r="V326" s="7"/>
      <c r="AF326" s="1">
        <f>'16675'!$G$326*IF(E326&lt;&gt;"",'16675'!$F$326,0)</f>
        <v>0</v>
      </c>
    </row>
    <row r="327" spans="2:32" ht="12.75">
      <c r="B327" s="7"/>
      <c r="C327" s="1">
        <f>IF(B327&lt;&gt;"",VLOOKUP(B327,iscritti_16675!$A$2:$G$16,4,FALSE),"")</f>
        <v>0</v>
      </c>
      <c r="D327" s="1">
        <f>IF(B327&lt;&gt;"",VLOOKUP(B327,iscritti_16675!$A$2:$G$16,2,FALSE),"")</f>
        <v>0</v>
      </c>
      <c r="E327" s="1">
        <f>IF(B327&lt;&gt;"",VLOOKUP(B327,iscritti_16675!$A$2:$G$16,3,FALSE),"")</f>
        <v>0</v>
      </c>
      <c r="F327" s="1">
        <f>IF(E327&lt;&gt;"",VLOOKUP(E327,'16675'!$AG$3:'16675'!$AH$12,2,FALSE),"")</f>
        <v>0</v>
      </c>
      <c r="G327" s="1">
        <f>COUNTA('16675'!$H$327:'16675'!$K$327)</f>
        <v>0</v>
      </c>
      <c r="H327" s="8"/>
      <c r="I327" s="8"/>
      <c r="J327" s="8"/>
      <c r="K327" s="8"/>
      <c r="L327" s="9">
        <f>IF('16675'!$G$327&lt;&gt;0,'16675'!$M$327/'16675'!$G$327,"")</f>
        <v>0</v>
      </c>
      <c r="M327" s="1">
        <f>SUM('16675'!$H$327:'16675'!$K$327)</f>
        <v>0</v>
      </c>
      <c r="N327" s="7"/>
      <c r="O327" s="7"/>
      <c r="P327" s="1">
        <f>SUM('16675'!$M$327:'16675'!$O$327)+'16675'!$AF$327</f>
        <v>0</v>
      </c>
      <c r="Q327" s="1">
        <f>SUM('16675'!$P$325:'16675'!$P$329)</f>
        <v>0</v>
      </c>
      <c r="R327" s="1">
        <v>64</v>
      </c>
      <c r="T327" s="7"/>
      <c r="U327" s="7"/>
      <c r="V327" s="7"/>
      <c r="AF327" s="1">
        <f>'16675'!$G$327*IF(E327&lt;&gt;"",'16675'!$F$327,0)</f>
        <v>0</v>
      </c>
    </row>
    <row r="328" spans="2:32" ht="12.75">
      <c r="B328" s="7"/>
      <c r="C328" s="1">
        <f>IF(B328&lt;&gt;"",VLOOKUP(B328,iscritti_16675!$A$2:$G$16,4,FALSE),"")</f>
        <v>0</v>
      </c>
      <c r="D328" s="1">
        <f>IF(B328&lt;&gt;"",VLOOKUP(B328,iscritti_16675!$A$2:$G$16,2,FALSE),"")</f>
        <v>0</v>
      </c>
      <c r="E328" s="1">
        <f>IF(B328&lt;&gt;"",VLOOKUP(B328,iscritti_16675!$A$2:$G$16,3,FALSE),"")</f>
        <v>0</v>
      </c>
      <c r="F328" s="1">
        <f>IF(E328&lt;&gt;"",VLOOKUP(E328,'16675'!$AG$3:'16675'!$AH$12,2,FALSE),"")</f>
        <v>0</v>
      </c>
      <c r="G328" s="1">
        <f>COUNTA('16675'!$H$328:'16675'!$K$328)</f>
        <v>0</v>
      </c>
      <c r="H328" s="8"/>
      <c r="I328" s="8"/>
      <c r="J328" s="8"/>
      <c r="K328" s="8"/>
      <c r="L328" s="9">
        <f>IF('16675'!$G$328&lt;&gt;0,'16675'!$M$328/'16675'!$G$328,"")</f>
        <v>0</v>
      </c>
      <c r="M328" s="1">
        <f>SUM('16675'!$H$328:'16675'!$K$328)</f>
        <v>0</v>
      </c>
      <c r="N328" s="7"/>
      <c r="O328" s="7"/>
      <c r="P328" s="1">
        <f>SUM('16675'!$M$328:'16675'!$O$328)+'16675'!$AF$328</f>
        <v>0</v>
      </c>
      <c r="Q328" s="1">
        <f>SUM('16675'!$P$325:'16675'!$P$329)</f>
        <v>0</v>
      </c>
      <c r="R328" s="1">
        <v>64</v>
      </c>
      <c r="T328" s="7"/>
      <c r="U328" s="7"/>
      <c r="V328" s="7"/>
      <c r="AF328" s="1">
        <f>'16675'!$G$328*IF(E328&lt;&gt;"",'16675'!$F$328,0)</f>
        <v>0</v>
      </c>
    </row>
    <row r="329" spans="2:32" ht="12.75">
      <c r="B329" s="7"/>
      <c r="C329" s="1">
        <f>IF(B329&lt;&gt;"",VLOOKUP(B329,iscritti_16675!$A$2:$G$16,4,FALSE),"")</f>
        <v>0</v>
      </c>
      <c r="D329" s="1">
        <f>IF(B329&lt;&gt;"",VLOOKUP(B329,iscritti_16675!$A$2:$G$16,2,FALSE),"")</f>
        <v>0</v>
      </c>
      <c r="E329" s="1">
        <f>IF(B329&lt;&gt;"",VLOOKUP(B329,iscritti_16675!$A$2:$G$16,3,FALSE),"")</f>
        <v>0</v>
      </c>
      <c r="F329" s="1">
        <f>IF(E329&lt;&gt;"",VLOOKUP(E329,'16675'!$AG$3:'16675'!$AH$12,2,FALSE),"")</f>
        <v>0</v>
      </c>
      <c r="G329" s="1">
        <f>COUNTA('16675'!$H$329:'16675'!$K$329)</f>
        <v>0</v>
      </c>
      <c r="H329" s="8"/>
      <c r="I329" s="8"/>
      <c r="J329" s="8"/>
      <c r="K329" s="8"/>
      <c r="L329" s="9">
        <f>IF('16675'!$G$329&lt;&gt;0,'16675'!$M$329/'16675'!$G$329,"")</f>
        <v>0</v>
      </c>
      <c r="M329" s="1">
        <f>SUM('16675'!$H$329:'16675'!$K$329)</f>
        <v>0</v>
      </c>
      <c r="N329" s="7"/>
      <c r="O329" s="7"/>
      <c r="P329" s="1">
        <f>SUM('16675'!$M$329:'16675'!$O$329)+'16675'!$AF$329</f>
        <v>0</v>
      </c>
      <c r="Q329" s="1">
        <f>SUM('16675'!$P$325:'16675'!$P$329)</f>
        <v>0</v>
      </c>
      <c r="R329" s="1">
        <v>64</v>
      </c>
      <c r="T329" s="7"/>
      <c r="U329" s="7"/>
      <c r="V329" s="7"/>
      <c r="AF329" s="1">
        <f>'16675'!$G$329*IF(E329&lt;&gt;"",'16675'!$F$329,0)</f>
        <v>0</v>
      </c>
    </row>
    <row r="330" spans="1:32" ht="12.75">
      <c r="A330" s="1">
        <v>65</v>
      </c>
      <c r="B330" s="7"/>
      <c r="C330" s="1">
        <f>IF(B330&lt;&gt;"",VLOOKUP(B330,iscritti_16675!$A$2:$G$16,4,FALSE),"")</f>
        <v>0</v>
      </c>
      <c r="D330" s="1">
        <f>IF(B330&lt;&gt;"",VLOOKUP(B330,iscritti_16675!$A$2:$G$16,2,FALSE),"")</f>
        <v>0</v>
      </c>
      <c r="E330" s="1">
        <f>IF(B330&lt;&gt;"",VLOOKUP(B330,iscritti_16675!$A$2:$G$16,3,FALSE),"")</f>
        <v>0</v>
      </c>
      <c r="F330" s="1">
        <f>IF(E330&lt;&gt;"",VLOOKUP(E330,'16675'!$AG$3:'16675'!$AH$12,2,FALSE),"")</f>
        <v>0</v>
      </c>
      <c r="G330" s="1">
        <f>COUNTA('16675'!$H$330:'16675'!$K$330)</f>
        <v>0</v>
      </c>
      <c r="H330" s="8"/>
      <c r="I330" s="8"/>
      <c r="J330" s="8"/>
      <c r="K330" s="8"/>
      <c r="L330" s="9">
        <f>IF('16675'!$G$330&lt;&gt;0,'16675'!$M$330/'16675'!$G$330,"")</f>
        <v>0</v>
      </c>
      <c r="M330" s="1">
        <f>SUM('16675'!$H$330:'16675'!$K$330)</f>
        <v>0</v>
      </c>
      <c r="N330" s="7"/>
      <c r="O330" s="7"/>
      <c r="P330" s="1">
        <f>SUM('16675'!$M$330:'16675'!$O$330)+'16675'!$AF$330</f>
        <v>0</v>
      </c>
      <c r="Q330" s="1">
        <f>SUM('16675'!$P$330:'16675'!$P$334)</f>
        <v>0</v>
      </c>
      <c r="R330" s="1">
        <v>65</v>
      </c>
      <c r="S330" s="1">
        <f>SUM('16675'!$P$330:'16675'!$P$334)</f>
        <v>0</v>
      </c>
      <c r="T330" s="7"/>
      <c r="U330" s="7"/>
      <c r="V330" s="7"/>
      <c r="AF330" s="1">
        <f>'16675'!$G$330*IF(E330&lt;&gt;"",'16675'!$F$330,0)</f>
        <v>0</v>
      </c>
    </row>
    <row r="331" spans="2:32" ht="12.75">
      <c r="B331" s="7"/>
      <c r="C331" s="1">
        <f>IF(B331&lt;&gt;"",VLOOKUP(B331,iscritti_16675!$A$2:$G$16,4,FALSE),"")</f>
        <v>0</v>
      </c>
      <c r="D331" s="1">
        <f>IF(B331&lt;&gt;"",VLOOKUP(B331,iscritti_16675!$A$2:$G$16,2,FALSE),"")</f>
        <v>0</v>
      </c>
      <c r="E331" s="1">
        <f>IF(B331&lt;&gt;"",VLOOKUP(B331,iscritti_16675!$A$2:$G$16,3,FALSE),"")</f>
        <v>0</v>
      </c>
      <c r="F331" s="1">
        <f>IF(E331&lt;&gt;"",VLOOKUP(E331,'16675'!$AG$3:'16675'!$AH$12,2,FALSE),"")</f>
        <v>0</v>
      </c>
      <c r="G331" s="1">
        <f>COUNTA('16675'!$H$331:'16675'!$K$331)</f>
        <v>0</v>
      </c>
      <c r="H331" s="8"/>
      <c r="I331" s="8"/>
      <c r="J331" s="8"/>
      <c r="K331" s="8"/>
      <c r="L331" s="9">
        <f>IF('16675'!$G$331&lt;&gt;0,'16675'!$M$331/'16675'!$G$331,"")</f>
        <v>0</v>
      </c>
      <c r="M331" s="1">
        <f>SUM('16675'!$H$331:'16675'!$K$331)</f>
        <v>0</v>
      </c>
      <c r="N331" s="7"/>
      <c r="O331" s="7"/>
      <c r="P331" s="1">
        <f>SUM('16675'!$M$331:'16675'!$O$331)+'16675'!$AF$331</f>
        <v>0</v>
      </c>
      <c r="Q331" s="1">
        <f>SUM('16675'!$P$330:'16675'!$P$334)</f>
        <v>0</v>
      </c>
      <c r="R331" s="1">
        <v>65</v>
      </c>
      <c r="T331" s="7"/>
      <c r="U331" s="7"/>
      <c r="V331" s="7"/>
      <c r="AF331" s="1">
        <f>'16675'!$G$331*IF(E331&lt;&gt;"",'16675'!$F$331,0)</f>
        <v>0</v>
      </c>
    </row>
    <row r="332" spans="2:32" ht="12.75">
      <c r="B332" s="7"/>
      <c r="C332" s="1">
        <f>IF(B332&lt;&gt;"",VLOOKUP(B332,iscritti_16675!$A$2:$G$16,4,FALSE),"")</f>
        <v>0</v>
      </c>
      <c r="D332" s="1">
        <f>IF(B332&lt;&gt;"",VLOOKUP(B332,iscritti_16675!$A$2:$G$16,2,FALSE),"")</f>
        <v>0</v>
      </c>
      <c r="E332" s="1">
        <f>IF(B332&lt;&gt;"",VLOOKUP(B332,iscritti_16675!$A$2:$G$16,3,FALSE),"")</f>
        <v>0</v>
      </c>
      <c r="F332" s="1">
        <f>IF(E332&lt;&gt;"",VLOOKUP(E332,'16675'!$AG$3:'16675'!$AH$12,2,FALSE),"")</f>
        <v>0</v>
      </c>
      <c r="G332" s="1">
        <f>COUNTA('16675'!$H$332:'16675'!$K$332)</f>
        <v>0</v>
      </c>
      <c r="H332" s="8"/>
      <c r="I332" s="8"/>
      <c r="J332" s="8"/>
      <c r="K332" s="8"/>
      <c r="L332" s="9">
        <f>IF('16675'!$G$332&lt;&gt;0,'16675'!$M$332/'16675'!$G$332,"")</f>
        <v>0</v>
      </c>
      <c r="M332" s="1">
        <f>SUM('16675'!$H$332:'16675'!$K$332)</f>
        <v>0</v>
      </c>
      <c r="N332" s="7"/>
      <c r="O332" s="7"/>
      <c r="P332" s="1">
        <f>SUM('16675'!$M$332:'16675'!$O$332)+'16675'!$AF$332</f>
        <v>0</v>
      </c>
      <c r="Q332" s="1">
        <f>SUM('16675'!$P$330:'16675'!$P$334)</f>
        <v>0</v>
      </c>
      <c r="R332" s="1">
        <v>65</v>
      </c>
      <c r="T332" s="7"/>
      <c r="U332" s="7"/>
      <c r="V332" s="7"/>
      <c r="AF332" s="1">
        <f>'16675'!$G$332*IF(E332&lt;&gt;"",'16675'!$F$332,0)</f>
        <v>0</v>
      </c>
    </row>
    <row r="333" spans="2:32" ht="12.75">
      <c r="B333" s="7"/>
      <c r="C333" s="1">
        <f>IF(B333&lt;&gt;"",VLOOKUP(B333,iscritti_16675!$A$2:$G$16,4,FALSE),"")</f>
        <v>0</v>
      </c>
      <c r="D333" s="1">
        <f>IF(B333&lt;&gt;"",VLOOKUP(B333,iscritti_16675!$A$2:$G$16,2,FALSE),"")</f>
        <v>0</v>
      </c>
      <c r="E333" s="1">
        <f>IF(B333&lt;&gt;"",VLOOKUP(B333,iscritti_16675!$A$2:$G$16,3,FALSE),"")</f>
        <v>0</v>
      </c>
      <c r="F333" s="1">
        <f>IF(E333&lt;&gt;"",VLOOKUP(E333,'16675'!$AG$3:'16675'!$AH$12,2,FALSE),"")</f>
        <v>0</v>
      </c>
      <c r="G333" s="1">
        <f>COUNTA('16675'!$H$333:'16675'!$K$333)</f>
        <v>0</v>
      </c>
      <c r="H333" s="8"/>
      <c r="I333" s="8"/>
      <c r="J333" s="8"/>
      <c r="K333" s="8"/>
      <c r="L333" s="9">
        <f>IF('16675'!$G$333&lt;&gt;0,'16675'!$M$333/'16675'!$G$333,"")</f>
        <v>0</v>
      </c>
      <c r="M333" s="1">
        <f>SUM('16675'!$H$333:'16675'!$K$333)</f>
        <v>0</v>
      </c>
      <c r="N333" s="7"/>
      <c r="O333" s="7"/>
      <c r="P333" s="1">
        <f>SUM('16675'!$M$333:'16675'!$O$333)+'16675'!$AF$333</f>
        <v>0</v>
      </c>
      <c r="Q333" s="1">
        <f>SUM('16675'!$P$330:'16675'!$P$334)</f>
        <v>0</v>
      </c>
      <c r="R333" s="1">
        <v>65</v>
      </c>
      <c r="T333" s="7"/>
      <c r="U333" s="7"/>
      <c r="V333" s="7"/>
      <c r="AF333" s="1">
        <f>'16675'!$G$333*IF(E333&lt;&gt;"",'16675'!$F$333,0)</f>
        <v>0</v>
      </c>
    </row>
    <row r="334" spans="2:32" ht="12.75">
      <c r="B334" s="7"/>
      <c r="C334" s="1">
        <f>IF(B334&lt;&gt;"",VLOOKUP(B334,iscritti_16675!$A$2:$G$16,4,FALSE),"")</f>
        <v>0</v>
      </c>
      <c r="D334" s="1">
        <f>IF(B334&lt;&gt;"",VLOOKUP(B334,iscritti_16675!$A$2:$G$16,2,FALSE),"")</f>
        <v>0</v>
      </c>
      <c r="E334" s="1">
        <f>IF(B334&lt;&gt;"",VLOOKUP(B334,iscritti_16675!$A$2:$G$16,3,FALSE),"")</f>
        <v>0</v>
      </c>
      <c r="F334" s="1">
        <f>IF(E334&lt;&gt;"",VLOOKUP(E334,'16675'!$AG$3:'16675'!$AH$12,2,FALSE),"")</f>
        <v>0</v>
      </c>
      <c r="G334" s="1">
        <f>COUNTA('16675'!$H$334:'16675'!$K$334)</f>
        <v>0</v>
      </c>
      <c r="H334" s="8"/>
      <c r="I334" s="8"/>
      <c r="J334" s="8"/>
      <c r="K334" s="8"/>
      <c r="L334" s="9">
        <f>IF('16675'!$G$334&lt;&gt;0,'16675'!$M$334/'16675'!$G$334,"")</f>
        <v>0</v>
      </c>
      <c r="M334" s="1">
        <f>SUM('16675'!$H$334:'16675'!$K$334)</f>
        <v>0</v>
      </c>
      <c r="N334" s="7"/>
      <c r="O334" s="7"/>
      <c r="P334" s="1">
        <f>SUM('16675'!$M$334:'16675'!$O$334)+'16675'!$AF$334</f>
        <v>0</v>
      </c>
      <c r="Q334" s="1">
        <f>SUM('16675'!$P$330:'16675'!$P$334)</f>
        <v>0</v>
      </c>
      <c r="R334" s="1">
        <v>65</v>
      </c>
      <c r="T334" s="7"/>
      <c r="U334" s="7"/>
      <c r="V334" s="7"/>
      <c r="AF334" s="1">
        <f>'16675'!$G$334*IF(E334&lt;&gt;"",'16675'!$F$334,0)</f>
        <v>0</v>
      </c>
    </row>
    <row r="335" spans="1:32" ht="12.75">
      <c r="A335" s="1">
        <v>66</v>
      </c>
      <c r="B335" s="7"/>
      <c r="C335" s="1">
        <f>IF(B335&lt;&gt;"",VLOOKUP(B335,iscritti_16675!$A$2:$G$16,4,FALSE),"")</f>
        <v>0</v>
      </c>
      <c r="D335" s="1">
        <f>IF(B335&lt;&gt;"",VLOOKUP(B335,iscritti_16675!$A$2:$G$16,2,FALSE),"")</f>
        <v>0</v>
      </c>
      <c r="E335" s="1">
        <f>IF(B335&lt;&gt;"",VLOOKUP(B335,iscritti_16675!$A$2:$G$16,3,FALSE),"")</f>
        <v>0</v>
      </c>
      <c r="F335" s="1">
        <f>IF(E335&lt;&gt;"",VLOOKUP(E335,'16675'!$AG$3:'16675'!$AH$12,2,FALSE),"")</f>
        <v>0</v>
      </c>
      <c r="G335" s="1">
        <f>COUNTA('16675'!$H$335:'16675'!$K$335)</f>
        <v>0</v>
      </c>
      <c r="H335" s="8"/>
      <c r="I335" s="8"/>
      <c r="J335" s="8"/>
      <c r="K335" s="8"/>
      <c r="L335" s="9">
        <f>IF('16675'!$G$335&lt;&gt;0,'16675'!$M$335/'16675'!$G$335,"")</f>
        <v>0</v>
      </c>
      <c r="M335" s="1">
        <f>SUM('16675'!$H$335:'16675'!$K$335)</f>
        <v>0</v>
      </c>
      <c r="N335" s="7"/>
      <c r="O335" s="7"/>
      <c r="P335" s="1">
        <f>SUM('16675'!$M$335:'16675'!$O$335)+'16675'!$AF$335</f>
        <v>0</v>
      </c>
      <c r="Q335" s="1">
        <f>SUM('16675'!$P$335:'16675'!$P$339)</f>
        <v>0</v>
      </c>
      <c r="R335" s="1">
        <v>66</v>
      </c>
      <c r="S335" s="1">
        <f>SUM('16675'!$P$335:'16675'!$P$339)</f>
        <v>0</v>
      </c>
      <c r="T335" s="7"/>
      <c r="U335" s="7"/>
      <c r="V335" s="7"/>
      <c r="AF335" s="1">
        <f>'16675'!$G$335*IF(E335&lt;&gt;"",'16675'!$F$335,0)</f>
        <v>0</v>
      </c>
    </row>
    <row r="336" spans="2:32" ht="12.75">
      <c r="B336" s="7"/>
      <c r="C336" s="1">
        <f>IF(B336&lt;&gt;"",VLOOKUP(B336,iscritti_16675!$A$2:$G$16,4,FALSE),"")</f>
        <v>0</v>
      </c>
      <c r="D336" s="1">
        <f>IF(B336&lt;&gt;"",VLOOKUP(B336,iscritti_16675!$A$2:$G$16,2,FALSE),"")</f>
        <v>0</v>
      </c>
      <c r="E336" s="1">
        <f>IF(B336&lt;&gt;"",VLOOKUP(B336,iscritti_16675!$A$2:$G$16,3,FALSE),"")</f>
        <v>0</v>
      </c>
      <c r="F336" s="1">
        <f>IF(E336&lt;&gt;"",VLOOKUP(E336,'16675'!$AG$3:'16675'!$AH$12,2,FALSE),"")</f>
        <v>0</v>
      </c>
      <c r="G336" s="1">
        <f>COUNTA('16675'!$H$336:'16675'!$K$336)</f>
        <v>0</v>
      </c>
      <c r="H336" s="8"/>
      <c r="I336" s="8"/>
      <c r="J336" s="8"/>
      <c r="K336" s="8"/>
      <c r="L336" s="9">
        <f>IF('16675'!$G$336&lt;&gt;0,'16675'!$M$336/'16675'!$G$336,"")</f>
        <v>0</v>
      </c>
      <c r="M336" s="1">
        <f>SUM('16675'!$H$336:'16675'!$K$336)</f>
        <v>0</v>
      </c>
      <c r="N336" s="7"/>
      <c r="O336" s="7"/>
      <c r="P336" s="1">
        <f>SUM('16675'!$M$336:'16675'!$O$336)+'16675'!$AF$336</f>
        <v>0</v>
      </c>
      <c r="Q336" s="1">
        <f>SUM('16675'!$P$335:'16675'!$P$339)</f>
        <v>0</v>
      </c>
      <c r="R336" s="1">
        <v>66</v>
      </c>
      <c r="T336" s="7"/>
      <c r="U336" s="7"/>
      <c r="V336" s="7"/>
      <c r="AF336" s="1">
        <f>'16675'!$G$336*IF(E336&lt;&gt;"",'16675'!$F$336,0)</f>
        <v>0</v>
      </c>
    </row>
    <row r="337" spans="2:32" ht="12.75">
      <c r="B337" s="7"/>
      <c r="C337" s="1">
        <f>IF(B337&lt;&gt;"",VLOOKUP(B337,iscritti_16675!$A$2:$G$16,4,FALSE),"")</f>
        <v>0</v>
      </c>
      <c r="D337" s="1">
        <f>IF(B337&lt;&gt;"",VLOOKUP(B337,iscritti_16675!$A$2:$G$16,2,FALSE),"")</f>
        <v>0</v>
      </c>
      <c r="E337" s="1">
        <f>IF(B337&lt;&gt;"",VLOOKUP(B337,iscritti_16675!$A$2:$G$16,3,FALSE),"")</f>
        <v>0</v>
      </c>
      <c r="F337" s="1">
        <f>IF(E337&lt;&gt;"",VLOOKUP(E337,'16675'!$AG$3:'16675'!$AH$12,2,FALSE),"")</f>
        <v>0</v>
      </c>
      <c r="G337" s="1">
        <f>COUNTA('16675'!$H$337:'16675'!$K$337)</f>
        <v>0</v>
      </c>
      <c r="H337" s="8"/>
      <c r="I337" s="8"/>
      <c r="J337" s="8"/>
      <c r="K337" s="8"/>
      <c r="L337" s="9">
        <f>IF('16675'!$G$337&lt;&gt;0,'16675'!$M$337/'16675'!$G$337,"")</f>
        <v>0</v>
      </c>
      <c r="M337" s="1">
        <f>SUM('16675'!$H$337:'16675'!$K$337)</f>
        <v>0</v>
      </c>
      <c r="N337" s="7"/>
      <c r="O337" s="7"/>
      <c r="P337" s="1">
        <f>SUM('16675'!$M$337:'16675'!$O$337)+'16675'!$AF$337</f>
        <v>0</v>
      </c>
      <c r="Q337" s="1">
        <f>SUM('16675'!$P$335:'16675'!$P$339)</f>
        <v>0</v>
      </c>
      <c r="R337" s="1">
        <v>66</v>
      </c>
      <c r="T337" s="7"/>
      <c r="U337" s="7"/>
      <c r="V337" s="7"/>
      <c r="AF337" s="1">
        <f>'16675'!$G$337*IF(E337&lt;&gt;"",'16675'!$F$337,0)</f>
        <v>0</v>
      </c>
    </row>
    <row r="338" spans="2:32" ht="12.75">
      <c r="B338" s="7"/>
      <c r="C338" s="1">
        <f>IF(B338&lt;&gt;"",VLOOKUP(B338,iscritti_16675!$A$2:$G$16,4,FALSE),"")</f>
        <v>0</v>
      </c>
      <c r="D338" s="1">
        <f>IF(B338&lt;&gt;"",VLOOKUP(B338,iscritti_16675!$A$2:$G$16,2,FALSE),"")</f>
        <v>0</v>
      </c>
      <c r="E338" s="1">
        <f>IF(B338&lt;&gt;"",VLOOKUP(B338,iscritti_16675!$A$2:$G$16,3,FALSE),"")</f>
        <v>0</v>
      </c>
      <c r="F338" s="1">
        <f>IF(E338&lt;&gt;"",VLOOKUP(E338,'16675'!$AG$3:'16675'!$AH$12,2,FALSE),"")</f>
        <v>0</v>
      </c>
      <c r="G338" s="1">
        <f>COUNTA('16675'!$H$338:'16675'!$K$338)</f>
        <v>0</v>
      </c>
      <c r="H338" s="8"/>
      <c r="I338" s="8"/>
      <c r="J338" s="8"/>
      <c r="K338" s="8"/>
      <c r="L338" s="9">
        <f>IF('16675'!$G$338&lt;&gt;0,'16675'!$M$338/'16675'!$G$338,"")</f>
        <v>0</v>
      </c>
      <c r="M338" s="1">
        <f>SUM('16675'!$H$338:'16675'!$K$338)</f>
        <v>0</v>
      </c>
      <c r="N338" s="7"/>
      <c r="O338" s="7"/>
      <c r="P338" s="1">
        <f>SUM('16675'!$M$338:'16675'!$O$338)+'16675'!$AF$338</f>
        <v>0</v>
      </c>
      <c r="Q338" s="1">
        <f>SUM('16675'!$P$335:'16675'!$P$339)</f>
        <v>0</v>
      </c>
      <c r="R338" s="1">
        <v>66</v>
      </c>
      <c r="T338" s="7"/>
      <c r="U338" s="7"/>
      <c r="V338" s="7"/>
      <c r="AF338" s="1">
        <f>'16675'!$G$338*IF(E338&lt;&gt;"",'16675'!$F$338,0)</f>
        <v>0</v>
      </c>
    </row>
    <row r="339" spans="2:32" ht="12.75">
      <c r="B339" s="7"/>
      <c r="C339" s="1">
        <f>IF(B339&lt;&gt;"",VLOOKUP(B339,iscritti_16675!$A$2:$G$16,4,FALSE),"")</f>
        <v>0</v>
      </c>
      <c r="D339" s="1">
        <f>IF(B339&lt;&gt;"",VLOOKUP(B339,iscritti_16675!$A$2:$G$16,2,FALSE),"")</f>
        <v>0</v>
      </c>
      <c r="E339" s="1">
        <f>IF(B339&lt;&gt;"",VLOOKUP(B339,iscritti_16675!$A$2:$G$16,3,FALSE),"")</f>
        <v>0</v>
      </c>
      <c r="F339" s="1">
        <f>IF(E339&lt;&gt;"",VLOOKUP(E339,'16675'!$AG$3:'16675'!$AH$12,2,FALSE),"")</f>
        <v>0</v>
      </c>
      <c r="G339" s="1">
        <f>COUNTA('16675'!$H$339:'16675'!$K$339)</f>
        <v>0</v>
      </c>
      <c r="H339" s="8"/>
      <c r="I339" s="8"/>
      <c r="J339" s="8"/>
      <c r="K339" s="8"/>
      <c r="L339" s="9">
        <f>IF('16675'!$G$339&lt;&gt;0,'16675'!$M$339/'16675'!$G$339,"")</f>
        <v>0</v>
      </c>
      <c r="M339" s="1">
        <f>SUM('16675'!$H$339:'16675'!$K$339)</f>
        <v>0</v>
      </c>
      <c r="N339" s="7"/>
      <c r="O339" s="7"/>
      <c r="P339" s="1">
        <f>SUM('16675'!$M$339:'16675'!$O$339)+'16675'!$AF$339</f>
        <v>0</v>
      </c>
      <c r="Q339" s="1">
        <f>SUM('16675'!$P$335:'16675'!$P$339)</f>
        <v>0</v>
      </c>
      <c r="R339" s="1">
        <v>66</v>
      </c>
      <c r="T339" s="7"/>
      <c r="U339" s="7"/>
      <c r="V339" s="7"/>
      <c r="AF339" s="1">
        <f>'16675'!$G$339*IF(E339&lt;&gt;"",'16675'!$F$339,0)</f>
        <v>0</v>
      </c>
    </row>
    <row r="340" spans="1:32" ht="12.75">
      <c r="A340" s="1">
        <v>67</v>
      </c>
      <c r="B340" s="7"/>
      <c r="C340" s="1">
        <f>IF(B340&lt;&gt;"",VLOOKUP(B340,iscritti_16675!$A$2:$G$16,4,FALSE),"")</f>
        <v>0</v>
      </c>
      <c r="D340" s="1">
        <f>IF(B340&lt;&gt;"",VLOOKUP(B340,iscritti_16675!$A$2:$G$16,2,FALSE),"")</f>
        <v>0</v>
      </c>
      <c r="E340" s="1">
        <f>IF(B340&lt;&gt;"",VLOOKUP(B340,iscritti_16675!$A$2:$G$16,3,FALSE),"")</f>
        <v>0</v>
      </c>
      <c r="F340" s="1">
        <f>IF(E340&lt;&gt;"",VLOOKUP(E340,'16675'!$AG$3:'16675'!$AH$12,2,FALSE),"")</f>
        <v>0</v>
      </c>
      <c r="G340" s="1">
        <f>COUNTA('16675'!$H$340:'16675'!$K$340)</f>
        <v>0</v>
      </c>
      <c r="H340" s="8"/>
      <c r="I340" s="8"/>
      <c r="J340" s="8"/>
      <c r="K340" s="8"/>
      <c r="L340" s="9">
        <f>IF('16675'!$G$340&lt;&gt;0,'16675'!$M$340/'16675'!$G$340,"")</f>
        <v>0</v>
      </c>
      <c r="M340" s="1">
        <f>SUM('16675'!$H$340:'16675'!$K$340)</f>
        <v>0</v>
      </c>
      <c r="N340" s="7"/>
      <c r="O340" s="7"/>
      <c r="P340" s="1">
        <f>SUM('16675'!$M$340:'16675'!$O$340)+'16675'!$AF$340</f>
        <v>0</v>
      </c>
      <c r="Q340" s="1">
        <f>SUM('16675'!$P$340:'16675'!$P$344)</f>
        <v>0</v>
      </c>
      <c r="R340" s="1">
        <v>67</v>
      </c>
      <c r="S340" s="1">
        <f>SUM('16675'!$P$340:'16675'!$P$344)</f>
        <v>0</v>
      </c>
      <c r="T340" s="7"/>
      <c r="U340" s="7"/>
      <c r="V340" s="7"/>
      <c r="AF340" s="1">
        <f>'16675'!$G$340*IF(E340&lt;&gt;"",'16675'!$F$340,0)</f>
        <v>0</v>
      </c>
    </row>
    <row r="341" spans="2:32" ht="12.75">
      <c r="B341" s="7"/>
      <c r="C341" s="1">
        <f>IF(B341&lt;&gt;"",VLOOKUP(B341,iscritti_16675!$A$2:$G$16,4,FALSE),"")</f>
        <v>0</v>
      </c>
      <c r="D341" s="1">
        <f>IF(B341&lt;&gt;"",VLOOKUP(B341,iscritti_16675!$A$2:$G$16,2,FALSE),"")</f>
        <v>0</v>
      </c>
      <c r="E341" s="1">
        <f>IF(B341&lt;&gt;"",VLOOKUP(B341,iscritti_16675!$A$2:$G$16,3,FALSE),"")</f>
        <v>0</v>
      </c>
      <c r="F341" s="1">
        <f>IF(E341&lt;&gt;"",VLOOKUP(E341,'16675'!$AG$3:'16675'!$AH$12,2,FALSE),"")</f>
        <v>0</v>
      </c>
      <c r="G341" s="1">
        <f>COUNTA('16675'!$H$341:'16675'!$K$341)</f>
        <v>0</v>
      </c>
      <c r="H341" s="8"/>
      <c r="I341" s="8"/>
      <c r="J341" s="8"/>
      <c r="K341" s="8"/>
      <c r="L341" s="9">
        <f>IF('16675'!$G$341&lt;&gt;0,'16675'!$M$341/'16675'!$G$341,"")</f>
        <v>0</v>
      </c>
      <c r="M341" s="1">
        <f>SUM('16675'!$H$341:'16675'!$K$341)</f>
        <v>0</v>
      </c>
      <c r="N341" s="7"/>
      <c r="O341" s="7"/>
      <c r="P341" s="1">
        <f>SUM('16675'!$M$341:'16675'!$O$341)+'16675'!$AF$341</f>
        <v>0</v>
      </c>
      <c r="Q341" s="1">
        <f>SUM('16675'!$P$340:'16675'!$P$344)</f>
        <v>0</v>
      </c>
      <c r="R341" s="1">
        <v>67</v>
      </c>
      <c r="T341" s="7"/>
      <c r="U341" s="7"/>
      <c r="V341" s="7"/>
      <c r="AF341" s="1">
        <f>'16675'!$G$341*IF(E341&lt;&gt;"",'16675'!$F$341,0)</f>
        <v>0</v>
      </c>
    </row>
    <row r="342" spans="2:32" ht="12.75">
      <c r="B342" s="7"/>
      <c r="C342" s="1">
        <f>IF(B342&lt;&gt;"",VLOOKUP(B342,iscritti_16675!$A$2:$G$16,4,FALSE),"")</f>
        <v>0</v>
      </c>
      <c r="D342" s="1">
        <f>IF(B342&lt;&gt;"",VLOOKUP(B342,iscritti_16675!$A$2:$G$16,2,FALSE),"")</f>
        <v>0</v>
      </c>
      <c r="E342" s="1">
        <f>IF(B342&lt;&gt;"",VLOOKUP(B342,iscritti_16675!$A$2:$G$16,3,FALSE),"")</f>
        <v>0</v>
      </c>
      <c r="F342" s="1">
        <f>IF(E342&lt;&gt;"",VLOOKUP(E342,'16675'!$AG$3:'16675'!$AH$12,2,FALSE),"")</f>
        <v>0</v>
      </c>
      <c r="G342" s="1">
        <f>COUNTA('16675'!$H$342:'16675'!$K$342)</f>
        <v>0</v>
      </c>
      <c r="H342" s="8"/>
      <c r="I342" s="8"/>
      <c r="J342" s="8"/>
      <c r="K342" s="8"/>
      <c r="L342" s="9">
        <f>IF('16675'!$G$342&lt;&gt;0,'16675'!$M$342/'16675'!$G$342,"")</f>
        <v>0</v>
      </c>
      <c r="M342" s="1">
        <f>SUM('16675'!$H$342:'16675'!$K$342)</f>
        <v>0</v>
      </c>
      <c r="N342" s="7"/>
      <c r="O342" s="7"/>
      <c r="P342" s="1">
        <f>SUM('16675'!$M$342:'16675'!$O$342)+'16675'!$AF$342</f>
        <v>0</v>
      </c>
      <c r="Q342" s="1">
        <f>SUM('16675'!$P$340:'16675'!$P$344)</f>
        <v>0</v>
      </c>
      <c r="R342" s="1">
        <v>67</v>
      </c>
      <c r="T342" s="7"/>
      <c r="U342" s="7"/>
      <c r="V342" s="7"/>
      <c r="AF342" s="1">
        <f>'16675'!$G$342*IF(E342&lt;&gt;"",'16675'!$F$342,0)</f>
        <v>0</v>
      </c>
    </row>
    <row r="343" spans="2:32" ht="12.75">
      <c r="B343" s="7"/>
      <c r="C343" s="1">
        <f>IF(B343&lt;&gt;"",VLOOKUP(B343,iscritti_16675!$A$2:$G$16,4,FALSE),"")</f>
        <v>0</v>
      </c>
      <c r="D343" s="1">
        <f>IF(B343&lt;&gt;"",VLOOKUP(B343,iscritti_16675!$A$2:$G$16,2,FALSE),"")</f>
        <v>0</v>
      </c>
      <c r="E343" s="1">
        <f>IF(B343&lt;&gt;"",VLOOKUP(B343,iscritti_16675!$A$2:$G$16,3,FALSE),"")</f>
        <v>0</v>
      </c>
      <c r="F343" s="1">
        <f>IF(E343&lt;&gt;"",VLOOKUP(E343,'16675'!$AG$3:'16675'!$AH$12,2,FALSE),"")</f>
        <v>0</v>
      </c>
      <c r="G343" s="1">
        <f>COUNTA('16675'!$H$343:'16675'!$K$343)</f>
        <v>0</v>
      </c>
      <c r="H343" s="8"/>
      <c r="I343" s="8"/>
      <c r="J343" s="8"/>
      <c r="K343" s="8"/>
      <c r="L343" s="9">
        <f>IF('16675'!$G$343&lt;&gt;0,'16675'!$M$343/'16675'!$G$343,"")</f>
        <v>0</v>
      </c>
      <c r="M343" s="1">
        <f>SUM('16675'!$H$343:'16675'!$K$343)</f>
        <v>0</v>
      </c>
      <c r="N343" s="7"/>
      <c r="O343" s="7"/>
      <c r="P343" s="1">
        <f>SUM('16675'!$M$343:'16675'!$O$343)+'16675'!$AF$343</f>
        <v>0</v>
      </c>
      <c r="Q343" s="1">
        <f>SUM('16675'!$P$340:'16675'!$P$344)</f>
        <v>0</v>
      </c>
      <c r="R343" s="1">
        <v>67</v>
      </c>
      <c r="T343" s="7"/>
      <c r="U343" s="7"/>
      <c r="V343" s="7"/>
      <c r="AF343" s="1">
        <f>'16675'!$G$343*IF(E343&lt;&gt;"",'16675'!$F$343,0)</f>
        <v>0</v>
      </c>
    </row>
    <row r="344" spans="2:32" ht="12.75">
      <c r="B344" s="7"/>
      <c r="C344" s="1">
        <f>IF(B344&lt;&gt;"",VLOOKUP(B344,iscritti_16675!$A$2:$G$16,4,FALSE),"")</f>
        <v>0</v>
      </c>
      <c r="D344" s="1">
        <f>IF(B344&lt;&gt;"",VLOOKUP(B344,iscritti_16675!$A$2:$G$16,2,FALSE),"")</f>
        <v>0</v>
      </c>
      <c r="E344" s="1">
        <f>IF(B344&lt;&gt;"",VLOOKUP(B344,iscritti_16675!$A$2:$G$16,3,FALSE),"")</f>
        <v>0</v>
      </c>
      <c r="F344" s="1">
        <f>IF(E344&lt;&gt;"",VLOOKUP(E344,'16675'!$AG$3:'16675'!$AH$12,2,FALSE),"")</f>
        <v>0</v>
      </c>
      <c r="G344" s="1">
        <f>COUNTA('16675'!$H$344:'16675'!$K$344)</f>
        <v>0</v>
      </c>
      <c r="H344" s="8"/>
      <c r="I344" s="8"/>
      <c r="J344" s="8"/>
      <c r="K344" s="8"/>
      <c r="L344" s="9">
        <f>IF('16675'!$G$344&lt;&gt;0,'16675'!$M$344/'16675'!$G$344,"")</f>
        <v>0</v>
      </c>
      <c r="M344" s="1">
        <f>SUM('16675'!$H$344:'16675'!$K$344)</f>
        <v>0</v>
      </c>
      <c r="N344" s="7"/>
      <c r="O344" s="7"/>
      <c r="P344" s="1">
        <f>SUM('16675'!$M$344:'16675'!$O$344)+'16675'!$AF$344</f>
        <v>0</v>
      </c>
      <c r="Q344" s="1">
        <f>SUM('16675'!$P$340:'16675'!$P$344)</f>
        <v>0</v>
      </c>
      <c r="R344" s="1">
        <v>67</v>
      </c>
      <c r="T344" s="7"/>
      <c r="U344" s="7"/>
      <c r="V344" s="7"/>
      <c r="AF344" s="1">
        <f>'16675'!$G$344*IF(E344&lt;&gt;"",'16675'!$F$344,0)</f>
        <v>0</v>
      </c>
    </row>
    <row r="345" spans="1:32" ht="12.75">
      <c r="A345" s="1">
        <v>68</v>
      </c>
      <c r="B345" s="7"/>
      <c r="C345" s="1">
        <f>IF(B345&lt;&gt;"",VLOOKUP(B345,iscritti_16675!$A$2:$G$16,4,FALSE),"")</f>
        <v>0</v>
      </c>
      <c r="D345" s="1">
        <f>IF(B345&lt;&gt;"",VLOOKUP(B345,iscritti_16675!$A$2:$G$16,2,FALSE),"")</f>
        <v>0</v>
      </c>
      <c r="E345" s="1">
        <f>IF(B345&lt;&gt;"",VLOOKUP(B345,iscritti_16675!$A$2:$G$16,3,FALSE),"")</f>
        <v>0</v>
      </c>
      <c r="F345" s="1">
        <f>IF(E345&lt;&gt;"",VLOOKUP(E345,'16675'!$AG$3:'16675'!$AH$12,2,FALSE),"")</f>
        <v>0</v>
      </c>
      <c r="G345" s="1">
        <f>COUNTA('16675'!$H$345:'16675'!$K$345)</f>
        <v>0</v>
      </c>
      <c r="H345" s="8"/>
      <c r="I345" s="8"/>
      <c r="J345" s="8"/>
      <c r="K345" s="8"/>
      <c r="L345" s="9">
        <f>IF('16675'!$G$345&lt;&gt;0,'16675'!$M$345/'16675'!$G$345,"")</f>
        <v>0</v>
      </c>
      <c r="M345" s="1">
        <f>SUM('16675'!$H$345:'16675'!$K$345)</f>
        <v>0</v>
      </c>
      <c r="N345" s="7"/>
      <c r="O345" s="7"/>
      <c r="P345" s="1">
        <f>SUM('16675'!$M$345:'16675'!$O$345)+'16675'!$AF$345</f>
        <v>0</v>
      </c>
      <c r="Q345" s="1">
        <f>SUM('16675'!$P$345:'16675'!$P$349)</f>
        <v>0</v>
      </c>
      <c r="R345" s="1">
        <v>68</v>
      </c>
      <c r="S345" s="1">
        <f>SUM('16675'!$P$345:'16675'!$P$349)</f>
        <v>0</v>
      </c>
      <c r="T345" s="7"/>
      <c r="U345" s="7"/>
      <c r="V345" s="7"/>
      <c r="AF345" s="1">
        <f>'16675'!$G$345*IF(E345&lt;&gt;"",'16675'!$F$345,0)</f>
        <v>0</v>
      </c>
    </row>
    <row r="346" spans="2:32" ht="12.75">
      <c r="B346" s="7"/>
      <c r="C346" s="1">
        <f>IF(B346&lt;&gt;"",VLOOKUP(B346,iscritti_16675!$A$2:$G$16,4,FALSE),"")</f>
        <v>0</v>
      </c>
      <c r="D346" s="1">
        <f>IF(B346&lt;&gt;"",VLOOKUP(B346,iscritti_16675!$A$2:$G$16,2,FALSE),"")</f>
        <v>0</v>
      </c>
      <c r="E346" s="1">
        <f>IF(B346&lt;&gt;"",VLOOKUP(B346,iscritti_16675!$A$2:$G$16,3,FALSE),"")</f>
        <v>0</v>
      </c>
      <c r="F346" s="1">
        <f>IF(E346&lt;&gt;"",VLOOKUP(E346,'16675'!$AG$3:'16675'!$AH$12,2,FALSE),"")</f>
        <v>0</v>
      </c>
      <c r="G346" s="1">
        <f>COUNTA('16675'!$H$346:'16675'!$K$346)</f>
        <v>0</v>
      </c>
      <c r="H346" s="8"/>
      <c r="I346" s="8"/>
      <c r="J346" s="8"/>
      <c r="K346" s="8"/>
      <c r="L346" s="9">
        <f>IF('16675'!$G$346&lt;&gt;0,'16675'!$M$346/'16675'!$G$346,"")</f>
        <v>0</v>
      </c>
      <c r="M346" s="1">
        <f>SUM('16675'!$H$346:'16675'!$K$346)</f>
        <v>0</v>
      </c>
      <c r="N346" s="7"/>
      <c r="O346" s="7"/>
      <c r="P346" s="1">
        <f>SUM('16675'!$M$346:'16675'!$O$346)+'16675'!$AF$346</f>
        <v>0</v>
      </c>
      <c r="Q346" s="1">
        <f>SUM('16675'!$P$345:'16675'!$P$349)</f>
        <v>0</v>
      </c>
      <c r="R346" s="1">
        <v>68</v>
      </c>
      <c r="T346" s="7"/>
      <c r="U346" s="7"/>
      <c r="V346" s="7"/>
      <c r="AF346" s="1">
        <f>'16675'!$G$346*IF(E346&lt;&gt;"",'16675'!$F$346,0)</f>
        <v>0</v>
      </c>
    </row>
    <row r="347" spans="2:32" ht="12.75">
      <c r="B347" s="7"/>
      <c r="C347" s="1">
        <f>IF(B347&lt;&gt;"",VLOOKUP(B347,iscritti_16675!$A$2:$G$16,4,FALSE),"")</f>
        <v>0</v>
      </c>
      <c r="D347" s="1">
        <f>IF(B347&lt;&gt;"",VLOOKUP(B347,iscritti_16675!$A$2:$G$16,2,FALSE),"")</f>
        <v>0</v>
      </c>
      <c r="E347" s="1">
        <f>IF(B347&lt;&gt;"",VLOOKUP(B347,iscritti_16675!$A$2:$G$16,3,FALSE),"")</f>
        <v>0</v>
      </c>
      <c r="F347" s="1">
        <f>IF(E347&lt;&gt;"",VLOOKUP(E347,'16675'!$AG$3:'16675'!$AH$12,2,FALSE),"")</f>
        <v>0</v>
      </c>
      <c r="G347" s="1">
        <f>COUNTA('16675'!$H$347:'16675'!$K$347)</f>
        <v>0</v>
      </c>
      <c r="H347" s="8"/>
      <c r="I347" s="8"/>
      <c r="J347" s="8"/>
      <c r="K347" s="8"/>
      <c r="L347" s="9">
        <f>IF('16675'!$G$347&lt;&gt;0,'16675'!$M$347/'16675'!$G$347,"")</f>
        <v>0</v>
      </c>
      <c r="M347" s="1">
        <f>SUM('16675'!$H$347:'16675'!$K$347)</f>
        <v>0</v>
      </c>
      <c r="N347" s="7"/>
      <c r="O347" s="7"/>
      <c r="P347" s="1">
        <f>SUM('16675'!$M$347:'16675'!$O$347)+'16675'!$AF$347</f>
        <v>0</v>
      </c>
      <c r="Q347" s="1">
        <f>SUM('16675'!$P$345:'16675'!$P$349)</f>
        <v>0</v>
      </c>
      <c r="R347" s="1">
        <v>68</v>
      </c>
      <c r="T347" s="7"/>
      <c r="U347" s="7"/>
      <c r="V347" s="7"/>
      <c r="AF347" s="1">
        <f>'16675'!$G$347*IF(E347&lt;&gt;"",'16675'!$F$347,0)</f>
        <v>0</v>
      </c>
    </row>
    <row r="348" spans="2:32" ht="12.75">
      <c r="B348" s="7"/>
      <c r="C348" s="1">
        <f>IF(B348&lt;&gt;"",VLOOKUP(B348,iscritti_16675!$A$2:$G$16,4,FALSE),"")</f>
        <v>0</v>
      </c>
      <c r="D348" s="1">
        <f>IF(B348&lt;&gt;"",VLOOKUP(B348,iscritti_16675!$A$2:$G$16,2,FALSE),"")</f>
        <v>0</v>
      </c>
      <c r="E348" s="1">
        <f>IF(B348&lt;&gt;"",VLOOKUP(B348,iscritti_16675!$A$2:$G$16,3,FALSE),"")</f>
        <v>0</v>
      </c>
      <c r="F348" s="1">
        <f>IF(E348&lt;&gt;"",VLOOKUP(E348,'16675'!$AG$3:'16675'!$AH$12,2,FALSE),"")</f>
        <v>0</v>
      </c>
      <c r="G348" s="1">
        <f>COUNTA('16675'!$H$348:'16675'!$K$348)</f>
        <v>0</v>
      </c>
      <c r="H348" s="8"/>
      <c r="I348" s="8"/>
      <c r="J348" s="8"/>
      <c r="K348" s="8"/>
      <c r="L348" s="9">
        <f>IF('16675'!$G$348&lt;&gt;0,'16675'!$M$348/'16675'!$G$348,"")</f>
        <v>0</v>
      </c>
      <c r="M348" s="1">
        <f>SUM('16675'!$H$348:'16675'!$K$348)</f>
        <v>0</v>
      </c>
      <c r="N348" s="7"/>
      <c r="O348" s="7"/>
      <c r="P348" s="1">
        <f>SUM('16675'!$M$348:'16675'!$O$348)+'16675'!$AF$348</f>
        <v>0</v>
      </c>
      <c r="Q348" s="1">
        <f>SUM('16675'!$P$345:'16675'!$P$349)</f>
        <v>0</v>
      </c>
      <c r="R348" s="1">
        <v>68</v>
      </c>
      <c r="T348" s="7"/>
      <c r="U348" s="7"/>
      <c r="V348" s="7"/>
      <c r="AF348" s="1">
        <f>'16675'!$G$348*IF(E348&lt;&gt;"",'16675'!$F$348,0)</f>
        <v>0</v>
      </c>
    </row>
    <row r="349" spans="2:32" ht="12.75">
      <c r="B349" s="7"/>
      <c r="C349" s="1">
        <f>IF(B349&lt;&gt;"",VLOOKUP(B349,iscritti_16675!$A$2:$G$16,4,FALSE),"")</f>
        <v>0</v>
      </c>
      <c r="D349" s="1">
        <f>IF(B349&lt;&gt;"",VLOOKUP(B349,iscritti_16675!$A$2:$G$16,2,FALSE),"")</f>
        <v>0</v>
      </c>
      <c r="E349" s="1">
        <f>IF(B349&lt;&gt;"",VLOOKUP(B349,iscritti_16675!$A$2:$G$16,3,FALSE),"")</f>
        <v>0</v>
      </c>
      <c r="F349" s="1">
        <f>IF(E349&lt;&gt;"",VLOOKUP(E349,'16675'!$AG$3:'16675'!$AH$12,2,FALSE),"")</f>
        <v>0</v>
      </c>
      <c r="G349" s="1">
        <f>COUNTA('16675'!$H$349:'16675'!$K$349)</f>
        <v>0</v>
      </c>
      <c r="H349" s="8"/>
      <c r="I349" s="8"/>
      <c r="J349" s="8"/>
      <c r="K349" s="8"/>
      <c r="L349" s="9">
        <f>IF('16675'!$G$349&lt;&gt;0,'16675'!$M$349/'16675'!$G$349,"")</f>
        <v>0</v>
      </c>
      <c r="M349" s="1">
        <f>SUM('16675'!$H$349:'16675'!$K$349)</f>
        <v>0</v>
      </c>
      <c r="N349" s="7"/>
      <c r="O349" s="7"/>
      <c r="P349" s="1">
        <f>SUM('16675'!$M$349:'16675'!$O$349)+'16675'!$AF$349</f>
        <v>0</v>
      </c>
      <c r="Q349" s="1">
        <f>SUM('16675'!$P$345:'16675'!$P$349)</f>
        <v>0</v>
      </c>
      <c r="R349" s="1">
        <v>68</v>
      </c>
      <c r="T349" s="7"/>
      <c r="U349" s="7"/>
      <c r="V349" s="7"/>
      <c r="AF349" s="1">
        <f>'16675'!$G$349*IF(E349&lt;&gt;"",'16675'!$F$349,0)</f>
        <v>0</v>
      </c>
    </row>
    <row r="350" spans="1:32" ht="12.75">
      <c r="A350" s="1">
        <v>69</v>
      </c>
      <c r="B350" s="7"/>
      <c r="C350" s="1">
        <f>IF(B350&lt;&gt;"",VLOOKUP(B350,iscritti_16675!$A$2:$G$16,4,FALSE),"")</f>
        <v>0</v>
      </c>
      <c r="D350" s="1">
        <f>IF(B350&lt;&gt;"",VLOOKUP(B350,iscritti_16675!$A$2:$G$16,2,FALSE),"")</f>
        <v>0</v>
      </c>
      <c r="E350" s="1">
        <f>IF(B350&lt;&gt;"",VLOOKUP(B350,iscritti_16675!$A$2:$G$16,3,FALSE),"")</f>
        <v>0</v>
      </c>
      <c r="F350" s="1">
        <f>IF(E350&lt;&gt;"",VLOOKUP(E350,'16675'!$AG$3:'16675'!$AH$12,2,FALSE),"")</f>
        <v>0</v>
      </c>
      <c r="G350" s="1">
        <f>COUNTA('16675'!$H$350:'16675'!$K$350)</f>
        <v>0</v>
      </c>
      <c r="H350" s="8"/>
      <c r="I350" s="8"/>
      <c r="J350" s="8"/>
      <c r="K350" s="8"/>
      <c r="L350" s="9">
        <f>IF('16675'!$G$350&lt;&gt;0,'16675'!$M$350/'16675'!$G$350,"")</f>
        <v>0</v>
      </c>
      <c r="M350" s="1">
        <f>SUM('16675'!$H$350:'16675'!$K$350)</f>
        <v>0</v>
      </c>
      <c r="N350" s="7"/>
      <c r="O350" s="7"/>
      <c r="P350" s="1">
        <f>SUM('16675'!$M$350:'16675'!$O$350)+'16675'!$AF$350</f>
        <v>0</v>
      </c>
      <c r="Q350" s="1">
        <f>SUM('16675'!$P$350:'16675'!$P$354)</f>
        <v>0</v>
      </c>
      <c r="R350" s="1">
        <v>69</v>
      </c>
      <c r="S350" s="1">
        <f>SUM('16675'!$P$350:'16675'!$P$354)</f>
        <v>0</v>
      </c>
      <c r="T350" s="7"/>
      <c r="U350" s="7"/>
      <c r="V350" s="7"/>
      <c r="AF350" s="1">
        <f>'16675'!$G$350*IF(E350&lt;&gt;"",'16675'!$F$350,0)</f>
        <v>0</v>
      </c>
    </row>
    <row r="351" spans="2:32" ht="12.75">
      <c r="B351" s="7"/>
      <c r="C351" s="1">
        <f>IF(B351&lt;&gt;"",VLOOKUP(B351,iscritti_16675!$A$2:$G$16,4,FALSE),"")</f>
        <v>0</v>
      </c>
      <c r="D351" s="1">
        <f>IF(B351&lt;&gt;"",VLOOKUP(B351,iscritti_16675!$A$2:$G$16,2,FALSE),"")</f>
        <v>0</v>
      </c>
      <c r="E351" s="1">
        <f>IF(B351&lt;&gt;"",VLOOKUP(B351,iscritti_16675!$A$2:$G$16,3,FALSE),"")</f>
        <v>0</v>
      </c>
      <c r="F351" s="1">
        <f>IF(E351&lt;&gt;"",VLOOKUP(E351,'16675'!$AG$3:'16675'!$AH$12,2,FALSE),"")</f>
        <v>0</v>
      </c>
      <c r="G351" s="1">
        <f>COUNTA('16675'!$H$351:'16675'!$K$351)</f>
        <v>0</v>
      </c>
      <c r="H351" s="8"/>
      <c r="I351" s="8"/>
      <c r="J351" s="8"/>
      <c r="K351" s="8"/>
      <c r="L351" s="9">
        <f>IF('16675'!$G$351&lt;&gt;0,'16675'!$M$351/'16675'!$G$351,"")</f>
        <v>0</v>
      </c>
      <c r="M351" s="1">
        <f>SUM('16675'!$H$351:'16675'!$K$351)</f>
        <v>0</v>
      </c>
      <c r="N351" s="7"/>
      <c r="O351" s="7"/>
      <c r="P351" s="1">
        <f>SUM('16675'!$M$351:'16675'!$O$351)+'16675'!$AF$351</f>
        <v>0</v>
      </c>
      <c r="Q351" s="1">
        <f>SUM('16675'!$P$350:'16675'!$P$354)</f>
        <v>0</v>
      </c>
      <c r="R351" s="1">
        <v>69</v>
      </c>
      <c r="T351" s="7"/>
      <c r="U351" s="7"/>
      <c r="V351" s="7"/>
      <c r="AF351" s="1">
        <f>'16675'!$G$351*IF(E351&lt;&gt;"",'16675'!$F$351,0)</f>
        <v>0</v>
      </c>
    </row>
    <row r="352" spans="2:32" ht="12.75">
      <c r="B352" s="7"/>
      <c r="C352" s="1">
        <f>IF(B352&lt;&gt;"",VLOOKUP(B352,iscritti_16675!$A$2:$G$16,4,FALSE),"")</f>
        <v>0</v>
      </c>
      <c r="D352" s="1">
        <f>IF(B352&lt;&gt;"",VLOOKUP(B352,iscritti_16675!$A$2:$G$16,2,FALSE),"")</f>
        <v>0</v>
      </c>
      <c r="E352" s="1">
        <f>IF(B352&lt;&gt;"",VLOOKUP(B352,iscritti_16675!$A$2:$G$16,3,FALSE),"")</f>
        <v>0</v>
      </c>
      <c r="F352" s="1">
        <f>IF(E352&lt;&gt;"",VLOOKUP(E352,'16675'!$AG$3:'16675'!$AH$12,2,FALSE),"")</f>
        <v>0</v>
      </c>
      <c r="G352" s="1">
        <f>COUNTA('16675'!$H$352:'16675'!$K$352)</f>
        <v>0</v>
      </c>
      <c r="H352" s="8"/>
      <c r="I352" s="8"/>
      <c r="J352" s="8"/>
      <c r="K352" s="8"/>
      <c r="L352" s="9">
        <f>IF('16675'!$G$352&lt;&gt;0,'16675'!$M$352/'16675'!$G$352,"")</f>
        <v>0</v>
      </c>
      <c r="M352" s="1">
        <f>SUM('16675'!$H$352:'16675'!$K$352)</f>
        <v>0</v>
      </c>
      <c r="N352" s="7"/>
      <c r="O352" s="7"/>
      <c r="P352" s="1">
        <f>SUM('16675'!$M$352:'16675'!$O$352)+'16675'!$AF$352</f>
        <v>0</v>
      </c>
      <c r="Q352" s="1">
        <f>SUM('16675'!$P$350:'16675'!$P$354)</f>
        <v>0</v>
      </c>
      <c r="R352" s="1">
        <v>69</v>
      </c>
      <c r="T352" s="7"/>
      <c r="U352" s="7"/>
      <c r="V352" s="7"/>
      <c r="AF352" s="1">
        <f>'16675'!$G$352*IF(E352&lt;&gt;"",'16675'!$F$352,0)</f>
        <v>0</v>
      </c>
    </row>
    <row r="353" spans="2:32" ht="12.75">
      <c r="B353" s="7"/>
      <c r="C353" s="1">
        <f>IF(B353&lt;&gt;"",VLOOKUP(B353,iscritti_16675!$A$2:$G$16,4,FALSE),"")</f>
        <v>0</v>
      </c>
      <c r="D353" s="1">
        <f>IF(B353&lt;&gt;"",VLOOKUP(B353,iscritti_16675!$A$2:$G$16,2,FALSE),"")</f>
        <v>0</v>
      </c>
      <c r="E353" s="1">
        <f>IF(B353&lt;&gt;"",VLOOKUP(B353,iscritti_16675!$A$2:$G$16,3,FALSE),"")</f>
        <v>0</v>
      </c>
      <c r="F353" s="1">
        <f>IF(E353&lt;&gt;"",VLOOKUP(E353,'16675'!$AG$3:'16675'!$AH$12,2,FALSE),"")</f>
        <v>0</v>
      </c>
      <c r="G353" s="1">
        <f>COUNTA('16675'!$H$353:'16675'!$K$353)</f>
        <v>0</v>
      </c>
      <c r="H353" s="8"/>
      <c r="I353" s="8"/>
      <c r="J353" s="8"/>
      <c r="K353" s="8"/>
      <c r="L353" s="9">
        <f>IF('16675'!$G$353&lt;&gt;0,'16675'!$M$353/'16675'!$G$353,"")</f>
        <v>0</v>
      </c>
      <c r="M353" s="1">
        <f>SUM('16675'!$H$353:'16675'!$K$353)</f>
        <v>0</v>
      </c>
      <c r="N353" s="7"/>
      <c r="O353" s="7"/>
      <c r="P353" s="1">
        <f>SUM('16675'!$M$353:'16675'!$O$353)+'16675'!$AF$353</f>
        <v>0</v>
      </c>
      <c r="Q353" s="1">
        <f>SUM('16675'!$P$350:'16675'!$P$354)</f>
        <v>0</v>
      </c>
      <c r="R353" s="1">
        <v>69</v>
      </c>
      <c r="T353" s="7"/>
      <c r="U353" s="7"/>
      <c r="V353" s="7"/>
      <c r="AF353" s="1">
        <f>'16675'!$G$353*IF(E353&lt;&gt;"",'16675'!$F$353,0)</f>
        <v>0</v>
      </c>
    </row>
    <row r="354" spans="2:32" ht="12.75">
      <c r="B354" s="7"/>
      <c r="C354" s="1">
        <f>IF(B354&lt;&gt;"",VLOOKUP(B354,iscritti_16675!$A$2:$G$16,4,FALSE),"")</f>
        <v>0</v>
      </c>
      <c r="D354" s="1">
        <f>IF(B354&lt;&gt;"",VLOOKUP(B354,iscritti_16675!$A$2:$G$16,2,FALSE),"")</f>
        <v>0</v>
      </c>
      <c r="E354" s="1">
        <f>IF(B354&lt;&gt;"",VLOOKUP(B354,iscritti_16675!$A$2:$G$16,3,FALSE),"")</f>
        <v>0</v>
      </c>
      <c r="F354" s="1">
        <f>IF(E354&lt;&gt;"",VLOOKUP(E354,'16675'!$AG$3:'16675'!$AH$12,2,FALSE),"")</f>
        <v>0</v>
      </c>
      <c r="G354" s="1">
        <f>COUNTA('16675'!$H$354:'16675'!$K$354)</f>
        <v>0</v>
      </c>
      <c r="H354" s="8"/>
      <c r="I354" s="8"/>
      <c r="J354" s="8"/>
      <c r="K354" s="8"/>
      <c r="L354" s="9">
        <f>IF('16675'!$G$354&lt;&gt;0,'16675'!$M$354/'16675'!$G$354,"")</f>
        <v>0</v>
      </c>
      <c r="M354" s="1">
        <f>SUM('16675'!$H$354:'16675'!$K$354)</f>
        <v>0</v>
      </c>
      <c r="N354" s="7"/>
      <c r="O354" s="7"/>
      <c r="P354" s="1">
        <f>SUM('16675'!$M$354:'16675'!$O$354)+'16675'!$AF$354</f>
        <v>0</v>
      </c>
      <c r="Q354" s="1">
        <f>SUM('16675'!$P$350:'16675'!$P$354)</f>
        <v>0</v>
      </c>
      <c r="R354" s="1">
        <v>69</v>
      </c>
      <c r="T354" s="7"/>
      <c r="U354" s="7"/>
      <c r="V354" s="7"/>
      <c r="AF354" s="1">
        <f>'16675'!$G$354*IF(E354&lt;&gt;"",'16675'!$F$354,0)</f>
        <v>0</v>
      </c>
    </row>
    <row r="355" spans="1:32" ht="12.75">
      <c r="A355" s="1">
        <v>70</v>
      </c>
      <c r="B355" s="7"/>
      <c r="C355" s="1">
        <f>IF(B355&lt;&gt;"",VLOOKUP(B355,iscritti_16675!$A$2:$G$16,4,FALSE),"")</f>
        <v>0</v>
      </c>
      <c r="D355" s="1">
        <f>IF(B355&lt;&gt;"",VLOOKUP(B355,iscritti_16675!$A$2:$G$16,2,FALSE),"")</f>
        <v>0</v>
      </c>
      <c r="E355" s="1">
        <f>IF(B355&lt;&gt;"",VLOOKUP(B355,iscritti_16675!$A$2:$G$16,3,FALSE),"")</f>
        <v>0</v>
      </c>
      <c r="F355" s="1">
        <f>IF(E355&lt;&gt;"",VLOOKUP(E355,'16675'!$AG$3:'16675'!$AH$12,2,FALSE),"")</f>
        <v>0</v>
      </c>
      <c r="G355" s="1">
        <f>COUNTA('16675'!$H$355:'16675'!$K$355)</f>
        <v>0</v>
      </c>
      <c r="H355" s="8"/>
      <c r="I355" s="8"/>
      <c r="J355" s="8"/>
      <c r="K355" s="8"/>
      <c r="L355" s="9">
        <f>IF('16675'!$G$355&lt;&gt;0,'16675'!$M$355/'16675'!$G$355,"")</f>
        <v>0</v>
      </c>
      <c r="M355" s="1">
        <f>SUM('16675'!$H$355:'16675'!$K$355)</f>
        <v>0</v>
      </c>
      <c r="N355" s="7"/>
      <c r="O355" s="7"/>
      <c r="P355" s="1">
        <f>SUM('16675'!$M$355:'16675'!$O$355)+'16675'!$AF$355</f>
        <v>0</v>
      </c>
      <c r="Q355" s="1">
        <f>SUM('16675'!$P$355:'16675'!$P$359)</f>
        <v>0</v>
      </c>
      <c r="R355" s="1">
        <v>70</v>
      </c>
      <c r="S355" s="1">
        <f>SUM('16675'!$P$355:'16675'!$P$359)</f>
        <v>0</v>
      </c>
      <c r="T355" s="7"/>
      <c r="U355" s="7"/>
      <c r="V355" s="7"/>
      <c r="AF355" s="1">
        <f>'16675'!$G$355*IF(E355&lt;&gt;"",'16675'!$F$355,0)</f>
        <v>0</v>
      </c>
    </row>
    <row r="356" spans="2:32" ht="12.75">
      <c r="B356" s="7"/>
      <c r="C356" s="1">
        <f>IF(B356&lt;&gt;"",VLOOKUP(B356,iscritti_16675!$A$2:$G$16,4,FALSE),"")</f>
        <v>0</v>
      </c>
      <c r="D356" s="1">
        <f>IF(B356&lt;&gt;"",VLOOKUP(B356,iscritti_16675!$A$2:$G$16,2,FALSE),"")</f>
        <v>0</v>
      </c>
      <c r="E356" s="1">
        <f>IF(B356&lt;&gt;"",VLOOKUP(B356,iscritti_16675!$A$2:$G$16,3,FALSE),"")</f>
        <v>0</v>
      </c>
      <c r="F356" s="1">
        <f>IF(E356&lt;&gt;"",VLOOKUP(E356,'16675'!$AG$3:'16675'!$AH$12,2,FALSE),"")</f>
        <v>0</v>
      </c>
      <c r="G356" s="1">
        <f>COUNTA('16675'!$H$356:'16675'!$K$356)</f>
        <v>0</v>
      </c>
      <c r="H356" s="8"/>
      <c r="I356" s="8"/>
      <c r="J356" s="8"/>
      <c r="K356" s="8"/>
      <c r="L356" s="9">
        <f>IF('16675'!$G$356&lt;&gt;0,'16675'!$M$356/'16675'!$G$356,"")</f>
        <v>0</v>
      </c>
      <c r="M356" s="1">
        <f>SUM('16675'!$H$356:'16675'!$K$356)</f>
        <v>0</v>
      </c>
      <c r="N356" s="7"/>
      <c r="O356" s="7"/>
      <c r="P356" s="1">
        <f>SUM('16675'!$M$356:'16675'!$O$356)+'16675'!$AF$356</f>
        <v>0</v>
      </c>
      <c r="Q356" s="1">
        <f>SUM('16675'!$P$355:'16675'!$P$359)</f>
        <v>0</v>
      </c>
      <c r="R356" s="1">
        <v>70</v>
      </c>
      <c r="T356" s="7"/>
      <c r="U356" s="7"/>
      <c r="V356" s="7"/>
      <c r="AF356" s="1">
        <f>'16675'!$G$356*IF(E356&lt;&gt;"",'16675'!$F$356,0)</f>
        <v>0</v>
      </c>
    </row>
    <row r="357" spans="2:32" ht="12.75">
      <c r="B357" s="7"/>
      <c r="C357" s="1">
        <f>IF(B357&lt;&gt;"",VLOOKUP(B357,iscritti_16675!$A$2:$G$16,4,FALSE),"")</f>
        <v>0</v>
      </c>
      <c r="D357" s="1">
        <f>IF(B357&lt;&gt;"",VLOOKUP(B357,iscritti_16675!$A$2:$G$16,2,FALSE),"")</f>
        <v>0</v>
      </c>
      <c r="E357" s="1">
        <f>IF(B357&lt;&gt;"",VLOOKUP(B357,iscritti_16675!$A$2:$G$16,3,FALSE),"")</f>
        <v>0</v>
      </c>
      <c r="F357" s="1">
        <f>IF(E357&lt;&gt;"",VLOOKUP(E357,'16675'!$AG$3:'16675'!$AH$12,2,FALSE),"")</f>
        <v>0</v>
      </c>
      <c r="G357" s="1">
        <f>COUNTA('16675'!$H$357:'16675'!$K$357)</f>
        <v>0</v>
      </c>
      <c r="H357" s="8"/>
      <c r="I357" s="8"/>
      <c r="J357" s="8"/>
      <c r="K357" s="8"/>
      <c r="L357" s="9">
        <f>IF('16675'!$G$357&lt;&gt;0,'16675'!$M$357/'16675'!$G$357,"")</f>
        <v>0</v>
      </c>
      <c r="M357" s="1">
        <f>SUM('16675'!$H$357:'16675'!$K$357)</f>
        <v>0</v>
      </c>
      <c r="N357" s="7"/>
      <c r="O357" s="7"/>
      <c r="P357" s="1">
        <f>SUM('16675'!$M$357:'16675'!$O$357)+'16675'!$AF$357</f>
        <v>0</v>
      </c>
      <c r="Q357" s="1">
        <f>SUM('16675'!$P$355:'16675'!$P$359)</f>
        <v>0</v>
      </c>
      <c r="R357" s="1">
        <v>70</v>
      </c>
      <c r="T357" s="7"/>
      <c r="U357" s="7"/>
      <c r="V357" s="7"/>
      <c r="AF357" s="1">
        <f>'16675'!$G$357*IF(E357&lt;&gt;"",'16675'!$F$357,0)</f>
        <v>0</v>
      </c>
    </row>
    <row r="358" spans="2:32" ht="12.75">
      <c r="B358" s="7"/>
      <c r="C358" s="1">
        <f>IF(B358&lt;&gt;"",VLOOKUP(B358,iscritti_16675!$A$2:$G$16,4,FALSE),"")</f>
        <v>0</v>
      </c>
      <c r="D358" s="1">
        <f>IF(B358&lt;&gt;"",VLOOKUP(B358,iscritti_16675!$A$2:$G$16,2,FALSE),"")</f>
        <v>0</v>
      </c>
      <c r="E358" s="1">
        <f>IF(B358&lt;&gt;"",VLOOKUP(B358,iscritti_16675!$A$2:$G$16,3,FALSE),"")</f>
        <v>0</v>
      </c>
      <c r="F358" s="1">
        <f>IF(E358&lt;&gt;"",VLOOKUP(E358,'16675'!$AG$3:'16675'!$AH$12,2,FALSE),"")</f>
        <v>0</v>
      </c>
      <c r="G358" s="1">
        <f>COUNTA('16675'!$H$358:'16675'!$K$358)</f>
        <v>0</v>
      </c>
      <c r="H358" s="8"/>
      <c r="I358" s="8"/>
      <c r="J358" s="8"/>
      <c r="K358" s="8"/>
      <c r="L358" s="9">
        <f>IF('16675'!$G$358&lt;&gt;0,'16675'!$M$358/'16675'!$G$358,"")</f>
        <v>0</v>
      </c>
      <c r="M358" s="1">
        <f>SUM('16675'!$H$358:'16675'!$K$358)</f>
        <v>0</v>
      </c>
      <c r="N358" s="7"/>
      <c r="O358" s="7"/>
      <c r="P358" s="1">
        <f>SUM('16675'!$M$358:'16675'!$O$358)+'16675'!$AF$358</f>
        <v>0</v>
      </c>
      <c r="Q358" s="1">
        <f>SUM('16675'!$P$355:'16675'!$P$359)</f>
        <v>0</v>
      </c>
      <c r="R358" s="1">
        <v>70</v>
      </c>
      <c r="T358" s="7"/>
      <c r="U358" s="7"/>
      <c r="V358" s="7"/>
      <c r="AF358" s="1">
        <f>'16675'!$G$358*IF(E358&lt;&gt;"",'16675'!$F$358,0)</f>
        <v>0</v>
      </c>
    </row>
    <row r="359" spans="2:32" ht="12.75">
      <c r="B359" s="7"/>
      <c r="C359" s="1">
        <f>IF(B359&lt;&gt;"",VLOOKUP(B359,iscritti_16675!$A$2:$G$16,4,FALSE),"")</f>
        <v>0</v>
      </c>
      <c r="D359" s="1">
        <f>IF(B359&lt;&gt;"",VLOOKUP(B359,iscritti_16675!$A$2:$G$16,2,FALSE),"")</f>
        <v>0</v>
      </c>
      <c r="E359" s="1">
        <f>IF(B359&lt;&gt;"",VLOOKUP(B359,iscritti_16675!$A$2:$G$16,3,FALSE),"")</f>
        <v>0</v>
      </c>
      <c r="F359" s="1">
        <f>IF(E359&lt;&gt;"",VLOOKUP(E359,'16675'!$AG$3:'16675'!$AH$12,2,FALSE),"")</f>
        <v>0</v>
      </c>
      <c r="G359" s="1">
        <f>COUNTA('16675'!$H$359:'16675'!$K$359)</f>
        <v>0</v>
      </c>
      <c r="H359" s="8"/>
      <c r="I359" s="8"/>
      <c r="J359" s="8"/>
      <c r="K359" s="8"/>
      <c r="L359" s="9">
        <f>IF('16675'!$G$359&lt;&gt;0,'16675'!$M$359/'16675'!$G$359,"")</f>
        <v>0</v>
      </c>
      <c r="M359" s="1">
        <f>SUM('16675'!$H$359:'16675'!$K$359)</f>
        <v>0</v>
      </c>
      <c r="N359" s="7"/>
      <c r="O359" s="7"/>
      <c r="P359" s="1">
        <f>SUM('16675'!$M$359:'16675'!$O$359)+'16675'!$AF$359</f>
        <v>0</v>
      </c>
      <c r="Q359" s="1">
        <f>SUM('16675'!$P$355:'16675'!$P$359)</f>
        <v>0</v>
      </c>
      <c r="R359" s="1">
        <v>70</v>
      </c>
      <c r="T359" s="7"/>
      <c r="U359" s="7"/>
      <c r="V359" s="7"/>
      <c r="AF359" s="1">
        <f>'16675'!$G$359*IF(E359&lt;&gt;"",'16675'!$F$359,0)</f>
        <v>0</v>
      </c>
    </row>
    <row r="360" spans="1:32" ht="12.75">
      <c r="A360" s="1">
        <v>71</v>
      </c>
      <c r="B360" s="7"/>
      <c r="C360" s="1">
        <f>IF(B360&lt;&gt;"",VLOOKUP(B360,iscritti_16675!$A$2:$G$16,4,FALSE),"")</f>
        <v>0</v>
      </c>
      <c r="D360" s="1">
        <f>IF(B360&lt;&gt;"",VLOOKUP(B360,iscritti_16675!$A$2:$G$16,2,FALSE),"")</f>
        <v>0</v>
      </c>
      <c r="E360" s="1">
        <f>IF(B360&lt;&gt;"",VLOOKUP(B360,iscritti_16675!$A$2:$G$16,3,FALSE),"")</f>
        <v>0</v>
      </c>
      <c r="F360" s="1">
        <f>IF(E360&lt;&gt;"",VLOOKUP(E360,'16675'!$AG$3:'16675'!$AH$12,2,FALSE),"")</f>
        <v>0</v>
      </c>
      <c r="G360" s="1">
        <f>COUNTA('16675'!$H$360:'16675'!$K$360)</f>
        <v>0</v>
      </c>
      <c r="H360" s="8"/>
      <c r="I360" s="8"/>
      <c r="J360" s="8"/>
      <c r="K360" s="8"/>
      <c r="L360" s="9">
        <f>IF('16675'!$G$360&lt;&gt;0,'16675'!$M$360/'16675'!$G$360,"")</f>
        <v>0</v>
      </c>
      <c r="M360" s="1">
        <f>SUM('16675'!$H$360:'16675'!$K$360)</f>
        <v>0</v>
      </c>
      <c r="N360" s="7"/>
      <c r="O360" s="7"/>
      <c r="P360" s="1">
        <f>SUM('16675'!$M$360:'16675'!$O$360)+'16675'!$AF$360</f>
        <v>0</v>
      </c>
      <c r="Q360" s="1">
        <f>SUM('16675'!$P$360:'16675'!$P$364)</f>
        <v>0</v>
      </c>
      <c r="R360" s="1">
        <v>71</v>
      </c>
      <c r="S360" s="1">
        <f>SUM('16675'!$P$360:'16675'!$P$364)</f>
        <v>0</v>
      </c>
      <c r="T360" s="7"/>
      <c r="U360" s="7"/>
      <c r="V360" s="7"/>
      <c r="AF360" s="1">
        <f>'16675'!$G$360*IF(E360&lt;&gt;"",'16675'!$F$360,0)</f>
        <v>0</v>
      </c>
    </row>
    <row r="361" spans="2:32" ht="12.75">
      <c r="B361" s="7"/>
      <c r="C361" s="1">
        <f>IF(B361&lt;&gt;"",VLOOKUP(B361,iscritti_16675!$A$2:$G$16,4,FALSE),"")</f>
        <v>0</v>
      </c>
      <c r="D361" s="1">
        <f>IF(B361&lt;&gt;"",VLOOKUP(B361,iscritti_16675!$A$2:$G$16,2,FALSE),"")</f>
        <v>0</v>
      </c>
      <c r="E361" s="1">
        <f>IF(B361&lt;&gt;"",VLOOKUP(B361,iscritti_16675!$A$2:$G$16,3,FALSE),"")</f>
        <v>0</v>
      </c>
      <c r="F361" s="1">
        <f>IF(E361&lt;&gt;"",VLOOKUP(E361,'16675'!$AG$3:'16675'!$AH$12,2,FALSE),"")</f>
        <v>0</v>
      </c>
      <c r="G361" s="1">
        <f>COUNTA('16675'!$H$361:'16675'!$K$361)</f>
        <v>0</v>
      </c>
      <c r="H361" s="8"/>
      <c r="I361" s="8"/>
      <c r="J361" s="8"/>
      <c r="K361" s="8"/>
      <c r="L361" s="9">
        <f>IF('16675'!$G$361&lt;&gt;0,'16675'!$M$361/'16675'!$G$361,"")</f>
        <v>0</v>
      </c>
      <c r="M361" s="1">
        <f>SUM('16675'!$H$361:'16675'!$K$361)</f>
        <v>0</v>
      </c>
      <c r="N361" s="7"/>
      <c r="O361" s="7"/>
      <c r="P361" s="1">
        <f>SUM('16675'!$M$361:'16675'!$O$361)+'16675'!$AF$361</f>
        <v>0</v>
      </c>
      <c r="Q361" s="1">
        <f>SUM('16675'!$P$360:'16675'!$P$364)</f>
        <v>0</v>
      </c>
      <c r="R361" s="1">
        <v>71</v>
      </c>
      <c r="T361" s="7"/>
      <c r="U361" s="7"/>
      <c r="V361" s="7"/>
      <c r="AF361" s="1">
        <f>'16675'!$G$361*IF(E361&lt;&gt;"",'16675'!$F$361,0)</f>
        <v>0</v>
      </c>
    </row>
    <row r="362" spans="2:32" ht="12.75">
      <c r="B362" s="7"/>
      <c r="C362" s="1">
        <f>IF(B362&lt;&gt;"",VLOOKUP(B362,iscritti_16675!$A$2:$G$16,4,FALSE),"")</f>
        <v>0</v>
      </c>
      <c r="D362" s="1">
        <f>IF(B362&lt;&gt;"",VLOOKUP(B362,iscritti_16675!$A$2:$G$16,2,FALSE),"")</f>
        <v>0</v>
      </c>
      <c r="E362" s="1">
        <f>IF(B362&lt;&gt;"",VLOOKUP(B362,iscritti_16675!$A$2:$G$16,3,FALSE),"")</f>
        <v>0</v>
      </c>
      <c r="F362" s="1">
        <f>IF(E362&lt;&gt;"",VLOOKUP(E362,'16675'!$AG$3:'16675'!$AH$12,2,FALSE),"")</f>
        <v>0</v>
      </c>
      <c r="G362" s="1">
        <f>COUNTA('16675'!$H$362:'16675'!$K$362)</f>
        <v>0</v>
      </c>
      <c r="H362" s="8"/>
      <c r="I362" s="8"/>
      <c r="J362" s="8"/>
      <c r="K362" s="8"/>
      <c r="L362" s="9">
        <f>IF('16675'!$G$362&lt;&gt;0,'16675'!$M$362/'16675'!$G$362,"")</f>
        <v>0</v>
      </c>
      <c r="M362" s="1">
        <f>SUM('16675'!$H$362:'16675'!$K$362)</f>
        <v>0</v>
      </c>
      <c r="N362" s="7"/>
      <c r="O362" s="7"/>
      <c r="P362" s="1">
        <f>SUM('16675'!$M$362:'16675'!$O$362)+'16675'!$AF$362</f>
        <v>0</v>
      </c>
      <c r="Q362" s="1">
        <f>SUM('16675'!$P$360:'16675'!$P$364)</f>
        <v>0</v>
      </c>
      <c r="R362" s="1">
        <v>71</v>
      </c>
      <c r="T362" s="7"/>
      <c r="U362" s="7"/>
      <c r="V362" s="7"/>
      <c r="AF362" s="1">
        <f>'16675'!$G$362*IF(E362&lt;&gt;"",'16675'!$F$362,0)</f>
        <v>0</v>
      </c>
    </row>
    <row r="363" spans="2:32" ht="12.75">
      <c r="B363" s="7"/>
      <c r="C363" s="1">
        <f>IF(B363&lt;&gt;"",VLOOKUP(B363,iscritti_16675!$A$2:$G$16,4,FALSE),"")</f>
        <v>0</v>
      </c>
      <c r="D363" s="1">
        <f>IF(B363&lt;&gt;"",VLOOKUP(B363,iscritti_16675!$A$2:$G$16,2,FALSE),"")</f>
        <v>0</v>
      </c>
      <c r="E363" s="1">
        <f>IF(B363&lt;&gt;"",VLOOKUP(B363,iscritti_16675!$A$2:$G$16,3,FALSE),"")</f>
        <v>0</v>
      </c>
      <c r="F363" s="1">
        <f>IF(E363&lt;&gt;"",VLOOKUP(E363,'16675'!$AG$3:'16675'!$AH$12,2,FALSE),"")</f>
        <v>0</v>
      </c>
      <c r="G363" s="1">
        <f>COUNTA('16675'!$H$363:'16675'!$K$363)</f>
        <v>0</v>
      </c>
      <c r="H363" s="8"/>
      <c r="I363" s="8"/>
      <c r="J363" s="8"/>
      <c r="K363" s="8"/>
      <c r="L363" s="9">
        <f>IF('16675'!$G$363&lt;&gt;0,'16675'!$M$363/'16675'!$G$363,"")</f>
        <v>0</v>
      </c>
      <c r="M363" s="1">
        <f>SUM('16675'!$H$363:'16675'!$K$363)</f>
        <v>0</v>
      </c>
      <c r="N363" s="7"/>
      <c r="O363" s="7"/>
      <c r="P363" s="1">
        <f>SUM('16675'!$M$363:'16675'!$O$363)+'16675'!$AF$363</f>
        <v>0</v>
      </c>
      <c r="Q363" s="1">
        <f>SUM('16675'!$P$360:'16675'!$P$364)</f>
        <v>0</v>
      </c>
      <c r="R363" s="1">
        <v>71</v>
      </c>
      <c r="T363" s="7"/>
      <c r="U363" s="7"/>
      <c r="V363" s="7"/>
      <c r="AF363" s="1">
        <f>'16675'!$G$363*IF(E363&lt;&gt;"",'16675'!$F$363,0)</f>
        <v>0</v>
      </c>
    </row>
    <row r="364" spans="2:32" ht="12.75">
      <c r="B364" s="7"/>
      <c r="C364" s="1">
        <f>IF(B364&lt;&gt;"",VLOOKUP(B364,iscritti_16675!$A$2:$G$16,4,FALSE),"")</f>
        <v>0</v>
      </c>
      <c r="D364" s="1">
        <f>IF(B364&lt;&gt;"",VLOOKUP(B364,iscritti_16675!$A$2:$G$16,2,FALSE),"")</f>
        <v>0</v>
      </c>
      <c r="E364" s="1">
        <f>IF(B364&lt;&gt;"",VLOOKUP(B364,iscritti_16675!$A$2:$G$16,3,FALSE),"")</f>
        <v>0</v>
      </c>
      <c r="F364" s="1">
        <f>IF(E364&lt;&gt;"",VLOOKUP(E364,'16675'!$AG$3:'16675'!$AH$12,2,FALSE),"")</f>
        <v>0</v>
      </c>
      <c r="G364" s="1">
        <f>COUNTA('16675'!$H$364:'16675'!$K$364)</f>
        <v>0</v>
      </c>
      <c r="H364" s="8"/>
      <c r="I364" s="8"/>
      <c r="J364" s="8"/>
      <c r="K364" s="8"/>
      <c r="L364" s="9">
        <f>IF('16675'!$G$364&lt;&gt;0,'16675'!$M$364/'16675'!$G$364,"")</f>
        <v>0</v>
      </c>
      <c r="M364" s="1">
        <f>SUM('16675'!$H$364:'16675'!$K$364)</f>
        <v>0</v>
      </c>
      <c r="N364" s="7"/>
      <c r="O364" s="7"/>
      <c r="P364" s="1">
        <f>SUM('16675'!$M$364:'16675'!$O$364)+'16675'!$AF$364</f>
        <v>0</v>
      </c>
      <c r="Q364" s="1">
        <f>SUM('16675'!$P$360:'16675'!$P$364)</f>
        <v>0</v>
      </c>
      <c r="R364" s="1">
        <v>71</v>
      </c>
      <c r="T364" s="7"/>
      <c r="U364" s="7"/>
      <c r="V364" s="7"/>
      <c r="AF364" s="1">
        <f>'16675'!$G$364*IF(E364&lt;&gt;"",'16675'!$F$364,0)</f>
        <v>0</v>
      </c>
    </row>
    <row r="365" spans="1:32" ht="12.75">
      <c r="A365" s="1">
        <v>72</v>
      </c>
      <c r="B365" s="7"/>
      <c r="C365" s="1">
        <f>IF(B365&lt;&gt;"",VLOOKUP(B365,iscritti_16675!$A$2:$G$16,4,FALSE),"")</f>
        <v>0</v>
      </c>
      <c r="D365" s="1">
        <f>IF(B365&lt;&gt;"",VLOOKUP(B365,iscritti_16675!$A$2:$G$16,2,FALSE),"")</f>
        <v>0</v>
      </c>
      <c r="E365" s="1">
        <f>IF(B365&lt;&gt;"",VLOOKUP(B365,iscritti_16675!$A$2:$G$16,3,FALSE),"")</f>
        <v>0</v>
      </c>
      <c r="F365" s="1">
        <f>IF(E365&lt;&gt;"",VLOOKUP(E365,'16675'!$AG$3:'16675'!$AH$12,2,FALSE),"")</f>
        <v>0</v>
      </c>
      <c r="G365" s="1">
        <f>COUNTA('16675'!$H$365:'16675'!$K$365)</f>
        <v>0</v>
      </c>
      <c r="H365" s="8"/>
      <c r="I365" s="8"/>
      <c r="J365" s="8"/>
      <c r="K365" s="8"/>
      <c r="L365" s="9">
        <f>IF('16675'!$G$365&lt;&gt;0,'16675'!$M$365/'16675'!$G$365,"")</f>
        <v>0</v>
      </c>
      <c r="M365" s="1">
        <f>SUM('16675'!$H$365:'16675'!$K$365)</f>
        <v>0</v>
      </c>
      <c r="N365" s="7"/>
      <c r="O365" s="7"/>
      <c r="P365" s="1">
        <f>SUM('16675'!$M$365:'16675'!$O$365)+'16675'!$AF$365</f>
        <v>0</v>
      </c>
      <c r="Q365" s="1">
        <f>SUM('16675'!$P$365:'16675'!$P$369)</f>
        <v>0</v>
      </c>
      <c r="R365" s="1">
        <v>72</v>
      </c>
      <c r="S365" s="1">
        <f>SUM('16675'!$P$365:'16675'!$P$369)</f>
        <v>0</v>
      </c>
      <c r="T365" s="7"/>
      <c r="U365" s="7"/>
      <c r="V365" s="7"/>
      <c r="AF365" s="1">
        <f>'16675'!$G$365*IF(E365&lt;&gt;"",'16675'!$F$365,0)</f>
        <v>0</v>
      </c>
    </row>
    <row r="366" spans="2:32" ht="12.75">
      <c r="B366" s="7"/>
      <c r="C366" s="1">
        <f>IF(B366&lt;&gt;"",VLOOKUP(B366,iscritti_16675!$A$2:$G$16,4,FALSE),"")</f>
        <v>0</v>
      </c>
      <c r="D366" s="1">
        <f>IF(B366&lt;&gt;"",VLOOKUP(B366,iscritti_16675!$A$2:$G$16,2,FALSE),"")</f>
        <v>0</v>
      </c>
      <c r="E366" s="1">
        <f>IF(B366&lt;&gt;"",VLOOKUP(B366,iscritti_16675!$A$2:$G$16,3,FALSE),"")</f>
        <v>0</v>
      </c>
      <c r="F366" s="1">
        <f>IF(E366&lt;&gt;"",VLOOKUP(E366,'16675'!$AG$3:'16675'!$AH$12,2,FALSE),"")</f>
        <v>0</v>
      </c>
      <c r="G366" s="1">
        <f>COUNTA('16675'!$H$366:'16675'!$K$366)</f>
        <v>0</v>
      </c>
      <c r="H366" s="8"/>
      <c r="I366" s="8"/>
      <c r="J366" s="8"/>
      <c r="K366" s="8"/>
      <c r="L366" s="9">
        <f>IF('16675'!$G$366&lt;&gt;0,'16675'!$M$366/'16675'!$G$366,"")</f>
        <v>0</v>
      </c>
      <c r="M366" s="1">
        <f>SUM('16675'!$H$366:'16675'!$K$366)</f>
        <v>0</v>
      </c>
      <c r="N366" s="7"/>
      <c r="O366" s="7"/>
      <c r="P366" s="1">
        <f>SUM('16675'!$M$366:'16675'!$O$366)+'16675'!$AF$366</f>
        <v>0</v>
      </c>
      <c r="Q366" s="1">
        <f>SUM('16675'!$P$365:'16675'!$P$369)</f>
        <v>0</v>
      </c>
      <c r="R366" s="1">
        <v>72</v>
      </c>
      <c r="T366" s="7"/>
      <c r="U366" s="7"/>
      <c r="V366" s="7"/>
      <c r="AF366" s="1">
        <f>'16675'!$G$366*IF(E366&lt;&gt;"",'16675'!$F$366,0)</f>
        <v>0</v>
      </c>
    </row>
    <row r="367" spans="2:32" ht="12.75">
      <c r="B367" s="7"/>
      <c r="C367" s="1">
        <f>IF(B367&lt;&gt;"",VLOOKUP(B367,iscritti_16675!$A$2:$G$16,4,FALSE),"")</f>
        <v>0</v>
      </c>
      <c r="D367" s="1">
        <f>IF(B367&lt;&gt;"",VLOOKUP(B367,iscritti_16675!$A$2:$G$16,2,FALSE),"")</f>
        <v>0</v>
      </c>
      <c r="E367" s="1">
        <f>IF(B367&lt;&gt;"",VLOOKUP(B367,iscritti_16675!$A$2:$G$16,3,FALSE),"")</f>
        <v>0</v>
      </c>
      <c r="F367" s="1">
        <f>IF(E367&lt;&gt;"",VLOOKUP(E367,'16675'!$AG$3:'16675'!$AH$12,2,FALSE),"")</f>
        <v>0</v>
      </c>
      <c r="G367" s="1">
        <f>COUNTA('16675'!$H$367:'16675'!$K$367)</f>
        <v>0</v>
      </c>
      <c r="H367" s="8"/>
      <c r="I367" s="8"/>
      <c r="J367" s="8"/>
      <c r="K367" s="8"/>
      <c r="L367" s="9">
        <f>IF('16675'!$G$367&lt;&gt;0,'16675'!$M$367/'16675'!$G$367,"")</f>
        <v>0</v>
      </c>
      <c r="M367" s="1">
        <f>SUM('16675'!$H$367:'16675'!$K$367)</f>
        <v>0</v>
      </c>
      <c r="N367" s="7"/>
      <c r="O367" s="7"/>
      <c r="P367" s="1">
        <f>SUM('16675'!$M$367:'16675'!$O$367)+'16675'!$AF$367</f>
        <v>0</v>
      </c>
      <c r="Q367" s="1">
        <f>SUM('16675'!$P$365:'16675'!$P$369)</f>
        <v>0</v>
      </c>
      <c r="R367" s="1">
        <v>72</v>
      </c>
      <c r="T367" s="7"/>
      <c r="U367" s="7"/>
      <c r="V367" s="7"/>
      <c r="AF367" s="1">
        <f>'16675'!$G$367*IF(E367&lt;&gt;"",'16675'!$F$367,0)</f>
        <v>0</v>
      </c>
    </row>
    <row r="368" spans="2:32" ht="12.75">
      <c r="B368" s="7"/>
      <c r="C368" s="1">
        <f>IF(B368&lt;&gt;"",VLOOKUP(B368,iscritti_16675!$A$2:$G$16,4,FALSE),"")</f>
        <v>0</v>
      </c>
      <c r="D368" s="1">
        <f>IF(B368&lt;&gt;"",VLOOKUP(B368,iscritti_16675!$A$2:$G$16,2,FALSE),"")</f>
        <v>0</v>
      </c>
      <c r="E368" s="1">
        <f>IF(B368&lt;&gt;"",VLOOKUP(B368,iscritti_16675!$A$2:$G$16,3,FALSE),"")</f>
        <v>0</v>
      </c>
      <c r="F368" s="1">
        <f>IF(E368&lt;&gt;"",VLOOKUP(E368,'16675'!$AG$3:'16675'!$AH$12,2,FALSE),"")</f>
        <v>0</v>
      </c>
      <c r="G368" s="1">
        <f>COUNTA('16675'!$H$368:'16675'!$K$368)</f>
        <v>0</v>
      </c>
      <c r="H368" s="8"/>
      <c r="I368" s="8"/>
      <c r="J368" s="8"/>
      <c r="K368" s="8"/>
      <c r="L368" s="9">
        <f>IF('16675'!$G$368&lt;&gt;0,'16675'!$M$368/'16675'!$G$368,"")</f>
        <v>0</v>
      </c>
      <c r="M368" s="1">
        <f>SUM('16675'!$H$368:'16675'!$K$368)</f>
        <v>0</v>
      </c>
      <c r="N368" s="7"/>
      <c r="O368" s="7"/>
      <c r="P368" s="1">
        <f>SUM('16675'!$M$368:'16675'!$O$368)+'16675'!$AF$368</f>
        <v>0</v>
      </c>
      <c r="Q368" s="1">
        <f>SUM('16675'!$P$365:'16675'!$P$369)</f>
        <v>0</v>
      </c>
      <c r="R368" s="1">
        <v>72</v>
      </c>
      <c r="T368" s="7"/>
      <c r="U368" s="7"/>
      <c r="V368" s="7"/>
      <c r="AF368" s="1">
        <f>'16675'!$G$368*IF(E368&lt;&gt;"",'16675'!$F$368,0)</f>
        <v>0</v>
      </c>
    </row>
    <row r="369" spans="2:32" ht="12.75">
      <c r="B369" s="7"/>
      <c r="C369" s="1">
        <f>IF(B369&lt;&gt;"",VLOOKUP(B369,iscritti_16675!$A$2:$G$16,4,FALSE),"")</f>
        <v>0</v>
      </c>
      <c r="D369" s="1">
        <f>IF(B369&lt;&gt;"",VLOOKUP(B369,iscritti_16675!$A$2:$G$16,2,FALSE),"")</f>
        <v>0</v>
      </c>
      <c r="E369" s="1">
        <f>IF(B369&lt;&gt;"",VLOOKUP(B369,iscritti_16675!$A$2:$G$16,3,FALSE),"")</f>
        <v>0</v>
      </c>
      <c r="F369" s="1">
        <f>IF(E369&lt;&gt;"",VLOOKUP(E369,'16675'!$AG$3:'16675'!$AH$12,2,FALSE),"")</f>
        <v>0</v>
      </c>
      <c r="G369" s="1">
        <f>COUNTA('16675'!$H$369:'16675'!$K$369)</f>
        <v>0</v>
      </c>
      <c r="H369" s="8"/>
      <c r="I369" s="8"/>
      <c r="J369" s="8"/>
      <c r="K369" s="8"/>
      <c r="L369" s="9">
        <f>IF('16675'!$G$369&lt;&gt;0,'16675'!$M$369/'16675'!$G$369,"")</f>
        <v>0</v>
      </c>
      <c r="M369" s="1">
        <f>SUM('16675'!$H$369:'16675'!$K$369)</f>
        <v>0</v>
      </c>
      <c r="N369" s="7"/>
      <c r="O369" s="7"/>
      <c r="P369" s="1">
        <f>SUM('16675'!$M$369:'16675'!$O$369)+'16675'!$AF$369</f>
        <v>0</v>
      </c>
      <c r="Q369" s="1">
        <f>SUM('16675'!$P$365:'16675'!$P$369)</f>
        <v>0</v>
      </c>
      <c r="R369" s="1">
        <v>72</v>
      </c>
      <c r="T369" s="7"/>
      <c r="U369" s="7"/>
      <c r="V369" s="7"/>
      <c r="AF369" s="1">
        <f>'16675'!$G$369*IF(E369&lt;&gt;"",'16675'!$F$369,0)</f>
        <v>0</v>
      </c>
    </row>
    <row r="370" spans="1:32" ht="12.75">
      <c r="A370" s="1">
        <v>73</v>
      </c>
      <c r="B370" s="7"/>
      <c r="C370" s="1">
        <f>IF(B370&lt;&gt;"",VLOOKUP(B370,iscritti_16675!$A$2:$G$16,4,FALSE),"")</f>
        <v>0</v>
      </c>
      <c r="D370" s="1">
        <f>IF(B370&lt;&gt;"",VLOOKUP(B370,iscritti_16675!$A$2:$G$16,2,FALSE),"")</f>
        <v>0</v>
      </c>
      <c r="E370" s="1">
        <f>IF(B370&lt;&gt;"",VLOOKUP(B370,iscritti_16675!$A$2:$G$16,3,FALSE),"")</f>
        <v>0</v>
      </c>
      <c r="F370" s="1">
        <f>IF(E370&lt;&gt;"",VLOOKUP(E370,'16675'!$AG$3:'16675'!$AH$12,2,FALSE),"")</f>
        <v>0</v>
      </c>
      <c r="G370" s="1">
        <f>COUNTA('16675'!$H$370:'16675'!$K$370)</f>
        <v>0</v>
      </c>
      <c r="H370" s="8"/>
      <c r="I370" s="8"/>
      <c r="J370" s="8"/>
      <c r="K370" s="8"/>
      <c r="L370" s="9">
        <f>IF('16675'!$G$370&lt;&gt;0,'16675'!$M$370/'16675'!$G$370,"")</f>
        <v>0</v>
      </c>
      <c r="M370" s="1">
        <f>SUM('16675'!$H$370:'16675'!$K$370)</f>
        <v>0</v>
      </c>
      <c r="N370" s="7"/>
      <c r="O370" s="7"/>
      <c r="P370" s="1">
        <f>SUM('16675'!$M$370:'16675'!$O$370)+'16675'!$AF$370</f>
        <v>0</v>
      </c>
      <c r="Q370" s="1">
        <f>SUM('16675'!$P$370:'16675'!$P$374)</f>
        <v>0</v>
      </c>
      <c r="R370" s="1">
        <v>73</v>
      </c>
      <c r="S370" s="1">
        <f>SUM('16675'!$P$370:'16675'!$P$374)</f>
        <v>0</v>
      </c>
      <c r="T370" s="7"/>
      <c r="U370" s="7"/>
      <c r="V370" s="7"/>
      <c r="AF370" s="1">
        <f>'16675'!$G$370*IF(E370&lt;&gt;"",'16675'!$F$370,0)</f>
        <v>0</v>
      </c>
    </row>
    <row r="371" spans="2:32" ht="12.75">
      <c r="B371" s="7"/>
      <c r="C371" s="1">
        <f>IF(B371&lt;&gt;"",VLOOKUP(B371,iscritti_16675!$A$2:$G$16,4,FALSE),"")</f>
        <v>0</v>
      </c>
      <c r="D371" s="1">
        <f>IF(B371&lt;&gt;"",VLOOKUP(B371,iscritti_16675!$A$2:$G$16,2,FALSE),"")</f>
        <v>0</v>
      </c>
      <c r="E371" s="1">
        <f>IF(B371&lt;&gt;"",VLOOKUP(B371,iscritti_16675!$A$2:$G$16,3,FALSE),"")</f>
        <v>0</v>
      </c>
      <c r="F371" s="1">
        <f>IF(E371&lt;&gt;"",VLOOKUP(E371,'16675'!$AG$3:'16675'!$AH$12,2,FALSE),"")</f>
        <v>0</v>
      </c>
      <c r="G371" s="1">
        <f>COUNTA('16675'!$H$371:'16675'!$K$371)</f>
        <v>0</v>
      </c>
      <c r="H371" s="8"/>
      <c r="I371" s="8"/>
      <c r="J371" s="8"/>
      <c r="K371" s="8"/>
      <c r="L371" s="9">
        <f>IF('16675'!$G$371&lt;&gt;0,'16675'!$M$371/'16675'!$G$371,"")</f>
        <v>0</v>
      </c>
      <c r="M371" s="1">
        <f>SUM('16675'!$H$371:'16675'!$K$371)</f>
        <v>0</v>
      </c>
      <c r="N371" s="7"/>
      <c r="O371" s="7"/>
      <c r="P371" s="1">
        <f>SUM('16675'!$M$371:'16675'!$O$371)+'16675'!$AF$371</f>
        <v>0</v>
      </c>
      <c r="Q371" s="1">
        <f>SUM('16675'!$P$370:'16675'!$P$374)</f>
        <v>0</v>
      </c>
      <c r="R371" s="1">
        <v>73</v>
      </c>
      <c r="T371" s="7"/>
      <c r="U371" s="7"/>
      <c r="V371" s="7"/>
      <c r="AF371" s="1">
        <f>'16675'!$G$371*IF(E371&lt;&gt;"",'16675'!$F$371,0)</f>
        <v>0</v>
      </c>
    </row>
    <row r="372" spans="2:32" ht="12.75">
      <c r="B372" s="7"/>
      <c r="C372" s="1">
        <f>IF(B372&lt;&gt;"",VLOOKUP(B372,iscritti_16675!$A$2:$G$16,4,FALSE),"")</f>
        <v>0</v>
      </c>
      <c r="D372" s="1">
        <f>IF(B372&lt;&gt;"",VLOOKUP(B372,iscritti_16675!$A$2:$G$16,2,FALSE),"")</f>
        <v>0</v>
      </c>
      <c r="E372" s="1">
        <f>IF(B372&lt;&gt;"",VLOOKUP(B372,iscritti_16675!$A$2:$G$16,3,FALSE),"")</f>
        <v>0</v>
      </c>
      <c r="F372" s="1">
        <f>IF(E372&lt;&gt;"",VLOOKUP(E372,'16675'!$AG$3:'16675'!$AH$12,2,FALSE),"")</f>
        <v>0</v>
      </c>
      <c r="G372" s="1">
        <f>COUNTA('16675'!$H$372:'16675'!$K$372)</f>
        <v>0</v>
      </c>
      <c r="H372" s="8"/>
      <c r="I372" s="8"/>
      <c r="J372" s="8"/>
      <c r="K372" s="8"/>
      <c r="L372" s="9">
        <f>IF('16675'!$G$372&lt;&gt;0,'16675'!$M$372/'16675'!$G$372,"")</f>
        <v>0</v>
      </c>
      <c r="M372" s="1">
        <f>SUM('16675'!$H$372:'16675'!$K$372)</f>
        <v>0</v>
      </c>
      <c r="N372" s="7"/>
      <c r="O372" s="7"/>
      <c r="P372" s="1">
        <f>SUM('16675'!$M$372:'16675'!$O$372)+'16675'!$AF$372</f>
        <v>0</v>
      </c>
      <c r="Q372" s="1">
        <f>SUM('16675'!$P$370:'16675'!$P$374)</f>
        <v>0</v>
      </c>
      <c r="R372" s="1">
        <v>73</v>
      </c>
      <c r="T372" s="7"/>
      <c r="U372" s="7"/>
      <c r="V372" s="7"/>
      <c r="AF372" s="1">
        <f>'16675'!$G$372*IF(E372&lt;&gt;"",'16675'!$F$372,0)</f>
        <v>0</v>
      </c>
    </row>
    <row r="373" spans="2:32" ht="12.75">
      <c r="B373" s="7"/>
      <c r="C373" s="1">
        <f>IF(B373&lt;&gt;"",VLOOKUP(B373,iscritti_16675!$A$2:$G$16,4,FALSE),"")</f>
        <v>0</v>
      </c>
      <c r="D373" s="1">
        <f>IF(B373&lt;&gt;"",VLOOKUP(B373,iscritti_16675!$A$2:$G$16,2,FALSE),"")</f>
        <v>0</v>
      </c>
      <c r="E373" s="1">
        <f>IF(B373&lt;&gt;"",VLOOKUP(B373,iscritti_16675!$A$2:$G$16,3,FALSE),"")</f>
        <v>0</v>
      </c>
      <c r="F373" s="1">
        <f>IF(E373&lt;&gt;"",VLOOKUP(E373,'16675'!$AG$3:'16675'!$AH$12,2,FALSE),"")</f>
        <v>0</v>
      </c>
      <c r="G373" s="1">
        <f>COUNTA('16675'!$H$373:'16675'!$K$373)</f>
        <v>0</v>
      </c>
      <c r="H373" s="8"/>
      <c r="I373" s="8"/>
      <c r="J373" s="8"/>
      <c r="K373" s="8"/>
      <c r="L373" s="9">
        <f>IF('16675'!$G$373&lt;&gt;0,'16675'!$M$373/'16675'!$G$373,"")</f>
        <v>0</v>
      </c>
      <c r="M373" s="1">
        <f>SUM('16675'!$H$373:'16675'!$K$373)</f>
        <v>0</v>
      </c>
      <c r="N373" s="7"/>
      <c r="O373" s="7"/>
      <c r="P373" s="1">
        <f>SUM('16675'!$M$373:'16675'!$O$373)+'16675'!$AF$373</f>
        <v>0</v>
      </c>
      <c r="Q373" s="1">
        <f>SUM('16675'!$P$370:'16675'!$P$374)</f>
        <v>0</v>
      </c>
      <c r="R373" s="1">
        <v>73</v>
      </c>
      <c r="T373" s="7"/>
      <c r="U373" s="7"/>
      <c r="V373" s="7"/>
      <c r="AF373" s="1">
        <f>'16675'!$G$373*IF(E373&lt;&gt;"",'16675'!$F$373,0)</f>
        <v>0</v>
      </c>
    </row>
    <row r="374" spans="2:32" ht="12.75">
      <c r="B374" s="7"/>
      <c r="C374" s="1">
        <f>IF(B374&lt;&gt;"",VLOOKUP(B374,iscritti_16675!$A$2:$G$16,4,FALSE),"")</f>
        <v>0</v>
      </c>
      <c r="D374" s="1">
        <f>IF(B374&lt;&gt;"",VLOOKUP(B374,iscritti_16675!$A$2:$G$16,2,FALSE),"")</f>
        <v>0</v>
      </c>
      <c r="E374" s="1">
        <f>IF(B374&lt;&gt;"",VLOOKUP(B374,iscritti_16675!$A$2:$G$16,3,FALSE),"")</f>
        <v>0</v>
      </c>
      <c r="F374" s="1">
        <f>IF(E374&lt;&gt;"",VLOOKUP(E374,'16675'!$AG$3:'16675'!$AH$12,2,FALSE),"")</f>
        <v>0</v>
      </c>
      <c r="G374" s="1">
        <f>COUNTA('16675'!$H$374:'16675'!$K$374)</f>
        <v>0</v>
      </c>
      <c r="H374" s="8"/>
      <c r="I374" s="8"/>
      <c r="J374" s="8"/>
      <c r="K374" s="8"/>
      <c r="L374" s="9">
        <f>IF('16675'!$G$374&lt;&gt;0,'16675'!$M$374/'16675'!$G$374,"")</f>
        <v>0</v>
      </c>
      <c r="M374" s="1">
        <f>SUM('16675'!$H$374:'16675'!$K$374)</f>
        <v>0</v>
      </c>
      <c r="N374" s="7"/>
      <c r="O374" s="7"/>
      <c r="P374" s="1">
        <f>SUM('16675'!$M$374:'16675'!$O$374)+'16675'!$AF$374</f>
        <v>0</v>
      </c>
      <c r="Q374" s="1">
        <f>SUM('16675'!$P$370:'16675'!$P$374)</f>
        <v>0</v>
      </c>
      <c r="R374" s="1">
        <v>73</v>
      </c>
      <c r="T374" s="7"/>
      <c r="U374" s="7"/>
      <c r="V374" s="7"/>
      <c r="AF374" s="1">
        <f>'16675'!$G$374*IF(E374&lt;&gt;"",'16675'!$F$374,0)</f>
        <v>0</v>
      </c>
    </row>
    <row r="375" spans="1:32" ht="12.75">
      <c r="A375" s="1">
        <v>74</v>
      </c>
      <c r="B375" s="7"/>
      <c r="C375" s="1">
        <f>IF(B375&lt;&gt;"",VLOOKUP(B375,iscritti_16675!$A$2:$G$16,4,FALSE),"")</f>
        <v>0</v>
      </c>
      <c r="D375" s="1">
        <f>IF(B375&lt;&gt;"",VLOOKUP(B375,iscritti_16675!$A$2:$G$16,2,FALSE),"")</f>
        <v>0</v>
      </c>
      <c r="E375" s="1">
        <f>IF(B375&lt;&gt;"",VLOOKUP(B375,iscritti_16675!$A$2:$G$16,3,FALSE),"")</f>
        <v>0</v>
      </c>
      <c r="F375" s="1">
        <f>IF(E375&lt;&gt;"",VLOOKUP(E375,'16675'!$AG$3:'16675'!$AH$12,2,FALSE),"")</f>
        <v>0</v>
      </c>
      <c r="G375" s="1">
        <f>COUNTA('16675'!$H$375:'16675'!$K$375)</f>
        <v>0</v>
      </c>
      <c r="H375" s="8"/>
      <c r="I375" s="8"/>
      <c r="J375" s="8"/>
      <c r="K375" s="8"/>
      <c r="L375" s="9">
        <f>IF('16675'!$G$375&lt;&gt;0,'16675'!$M$375/'16675'!$G$375,"")</f>
        <v>0</v>
      </c>
      <c r="M375" s="1">
        <f>SUM('16675'!$H$375:'16675'!$K$375)</f>
        <v>0</v>
      </c>
      <c r="N375" s="7"/>
      <c r="O375" s="7"/>
      <c r="P375" s="1">
        <f>SUM('16675'!$M$375:'16675'!$O$375)+'16675'!$AF$375</f>
        <v>0</v>
      </c>
      <c r="Q375" s="1">
        <f>SUM('16675'!$P$375:'16675'!$P$379)</f>
        <v>0</v>
      </c>
      <c r="R375" s="1">
        <v>74</v>
      </c>
      <c r="S375" s="1">
        <f>SUM('16675'!$P$375:'16675'!$P$379)</f>
        <v>0</v>
      </c>
      <c r="T375" s="7"/>
      <c r="U375" s="7"/>
      <c r="V375" s="7"/>
      <c r="AF375" s="1">
        <f>'16675'!$G$375*IF(E375&lt;&gt;"",'16675'!$F$375,0)</f>
        <v>0</v>
      </c>
    </row>
    <row r="376" spans="2:32" ht="12.75">
      <c r="B376" s="7"/>
      <c r="C376" s="1">
        <f>IF(B376&lt;&gt;"",VLOOKUP(B376,iscritti_16675!$A$2:$G$16,4,FALSE),"")</f>
        <v>0</v>
      </c>
      <c r="D376" s="1">
        <f>IF(B376&lt;&gt;"",VLOOKUP(B376,iscritti_16675!$A$2:$G$16,2,FALSE),"")</f>
        <v>0</v>
      </c>
      <c r="E376" s="1">
        <f>IF(B376&lt;&gt;"",VLOOKUP(B376,iscritti_16675!$A$2:$G$16,3,FALSE),"")</f>
        <v>0</v>
      </c>
      <c r="F376" s="1">
        <f>IF(E376&lt;&gt;"",VLOOKUP(E376,'16675'!$AG$3:'16675'!$AH$12,2,FALSE),"")</f>
        <v>0</v>
      </c>
      <c r="G376" s="1">
        <f>COUNTA('16675'!$H$376:'16675'!$K$376)</f>
        <v>0</v>
      </c>
      <c r="H376" s="8"/>
      <c r="I376" s="8"/>
      <c r="J376" s="8"/>
      <c r="K376" s="8"/>
      <c r="L376" s="9">
        <f>IF('16675'!$G$376&lt;&gt;0,'16675'!$M$376/'16675'!$G$376,"")</f>
        <v>0</v>
      </c>
      <c r="M376" s="1">
        <f>SUM('16675'!$H$376:'16675'!$K$376)</f>
        <v>0</v>
      </c>
      <c r="N376" s="7"/>
      <c r="O376" s="7"/>
      <c r="P376" s="1">
        <f>SUM('16675'!$M$376:'16675'!$O$376)+'16675'!$AF$376</f>
        <v>0</v>
      </c>
      <c r="Q376" s="1">
        <f>SUM('16675'!$P$375:'16675'!$P$379)</f>
        <v>0</v>
      </c>
      <c r="R376" s="1">
        <v>74</v>
      </c>
      <c r="T376" s="7"/>
      <c r="U376" s="7"/>
      <c r="V376" s="7"/>
      <c r="AF376" s="1">
        <f>'16675'!$G$376*IF(E376&lt;&gt;"",'16675'!$F$376,0)</f>
        <v>0</v>
      </c>
    </row>
    <row r="377" spans="2:32" ht="12.75">
      <c r="B377" s="7"/>
      <c r="C377" s="1">
        <f>IF(B377&lt;&gt;"",VLOOKUP(B377,iscritti_16675!$A$2:$G$16,4,FALSE),"")</f>
        <v>0</v>
      </c>
      <c r="D377" s="1">
        <f>IF(B377&lt;&gt;"",VLOOKUP(B377,iscritti_16675!$A$2:$G$16,2,FALSE),"")</f>
        <v>0</v>
      </c>
      <c r="E377" s="1">
        <f>IF(B377&lt;&gt;"",VLOOKUP(B377,iscritti_16675!$A$2:$G$16,3,FALSE),"")</f>
        <v>0</v>
      </c>
      <c r="F377" s="1">
        <f>IF(E377&lt;&gt;"",VLOOKUP(E377,'16675'!$AG$3:'16675'!$AH$12,2,FALSE),"")</f>
        <v>0</v>
      </c>
      <c r="G377" s="1">
        <f>COUNTA('16675'!$H$377:'16675'!$K$377)</f>
        <v>0</v>
      </c>
      <c r="H377" s="8"/>
      <c r="I377" s="8"/>
      <c r="J377" s="8"/>
      <c r="K377" s="8"/>
      <c r="L377" s="9">
        <f>IF('16675'!$G$377&lt;&gt;0,'16675'!$M$377/'16675'!$G$377,"")</f>
        <v>0</v>
      </c>
      <c r="M377" s="1">
        <f>SUM('16675'!$H$377:'16675'!$K$377)</f>
        <v>0</v>
      </c>
      <c r="N377" s="7"/>
      <c r="O377" s="7"/>
      <c r="P377" s="1">
        <f>SUM('16675'!$M$377:'16675'!$O$377)+'16675'!$AF$377</f>
        <v>0</v>
      </c>
      <c r="Q377" s="1">
        <f>SUM('16675'!$P$375:'16675'!$P$379)</f>
        <v>0</v>
      </c>
      <c r="R377" s="1">
        <v>74</v>
      </c>
      <c r="T377" s="7"/>
      <c r="U377" s="7"/>
      <c r="V377" s="7"/>
      <c r="AF377" s="1">
        <f>'16675'!$G$377*IF(E377&lt;&gt;"",'16675'!$F$377,0)</f>
        <v>0</v>
      </c>
    </row>
    <row r="378" spans="2:32" ht="12.75">
      <c r="B378" s="7"/>
      <c r="C378" s="1">
        <f>IF(B378&lt;&gt;"",VLOOKUP(B378,iscritti_16675!$A$2:$G$16,4,FALSE),"")</f>
        <v>0</v>
      </c>
      <c r="D378" s="1">
        <f>IF(B378&lt;&gt;"",VLOOKUP(B378,iscritti_16675!$A$2:$G$16,2,FALSE),"")</f>
        <v>0</v>
      </c>
      <c r="E378" s="1">
        <f>IF(B378&lt;&gt;"",VLOOKUP(B378,iscritti_16675!$A$2:$G$16,3,FALSE),"")</f>
        <v>0</v>
      </c>
      <c r="F378" s="1">
        <f>IF(E378&lt;&gt;"",VLOOKUP(E378,'16675'!$AG$3:'16675'!$AH$12,2,FALSE),"")</f>
        <v>0</v>
      </c>
      <c r="G378" s="1">
        <f>COUNTA('16675'!$H$378:'16675'!$K$378)</f>
        <v>0</v>
      </c>
      <c r="H378" s="8"/>
      <c r="I378" s="8"/>
      <c r="J378" s="8"/>
      <c r="K378" s="8"/>
      <c r="L378" s="9">
        <f>IF('16675'!$G$378&lt;&gt;0,'16675'!$M$378/'16675'!$G$378,"")</f>
        <v>0</v>
      </c>
      <c r="M378" s="1">
        <f>SUM('16675'!$H$378:'16675'!$K$378)</f>
        <v>0</v>
      </c>
      <c r="N378" s="7"/>
      <c r="O378" s="7"/>
      <c r="P378" s="1">
        <f>SUM('16675'!$M$378:'16675'!$O$378)+'16675'!$AF$378</f>
        <v>0</v>
      </c>
      <c r="Q378" s="1">
        <f>SUM('16675'!$P$375:'16675'!$P$379)</f>
        <v>0</v>
      </c>
      <c r="R378" s="1">
        <v>74</v>
      </c>
      <c r="T378" s="7"/>
      <c r="U378" s="7"/>
      <c r="V378" s="7"/>
      <c r="AF378" s="1">
        <f>'16675'!$G$378*IF(E378&lt;&gt;"",'16675'!$F$378,0)</f>
        <v>0</v>
      </c>
    </row>
    <row r="379" spans="2:32" ht="12.75">
      <c r="B379" s="7"/>
      <c r="C379" s="1">
        <f>IF(B379&lt;&gt;"",VLOOKUP(B379,iscritti_16675!$A$2:$G$16,4,FALSE),"")</f>
        <v>0</v>
      </c>
      <c r="D379" s="1">
        <f>IF(B379&lt;&gt;"",VLOOKUP(B379,iscritti_16675!$A$2:$G$16,2,FALSE),"")</f>
        <v>0</v>
      </c>
      <c r="E379" s="1">
        <f>IF(B379&lt;&gt;"",VLOOKUP(B379,iscritti_16675!$A$2:$G$16,3,FALSE),"")</f>
        <v>0</v>
      </c>
      <c r="F379" s="1">
        <f>IF(E379&lt;&gt;"",VLOOKUP(E379,'16675'!$AG$3:'16675'!$AH$12,2,FALSE),"")</f>
        <v>0</v>
      </c>
      <c r="G379" s="1">
        <f>COUNTA('16675'!$H$379:'16675'!$K$379)</f>
        <v>0</v>
      </c>
      <c r="H379" s="8"/>
      <c r="I379" s="8"/>
      <c r="J379" s="8"/>
      <c r="K379" s="8"/>
      <c r="L379" s="9">
        <f>IF('16675'!$G$379&lt;&gt;0,'16675'!$M$379/'16675'!$G$379,"")</f>
        <v>0</v>
      </c>
      <c r="M379" s="1">
        <f>SUM('16675'!$H$379:'16675'!$K$379)</f>
        <v>0</v>
      </c>
      <c r="N379" s="7"/>
      <c r="O379" s="7"/>
      <c r="P379" s="1">
        <f>SUM('16675'!$M$379:'16675'!$O$379)+'16675'!$AF$379</f>
        <v>0</v>
      </c>
      <c r="Q379" s="1">
        <f>SUM('16675'!$P$375:'16675'!$P$379)</f>
        <v>0</v>
      </c>
      <c r="R379" s="1">
        <v>74</v>
      </c>
      <c r="T379" s="7"/>
      <c r="U379" s="7"/>
      <c r="V379" s="7"/>
      <c r="AF379" s="1">
        <f>'16675'!$G$379*IF(E379&lt;&gt;"",'16675'!$F$379,0)</f>
        <v>0</v>
      </c>
    </row>
    <row r="380" spans="1:32" ht="12.75">
      <c r="A380" s="1">
        <v>75</v>
      </c>
      <c r="B380" s="7"/>
      <c r="C380" s="1">
        <f>IF(B380&lt;&gt;"",VLOOKUP(B380,iscritti_16675!$A$2:$G$16,4,FALSE),"")</f>
        <v>0</v>
      </c>
      <c r="D380" s="1">
        <f>IF(B380&lt;&gt;"",VLOOKUP(B380,iscritti_16675!$A$2:$G$16,2,FALSE),"")</f>
        <v>0</v>
      </c>
      <c r="E380" s="1">
        <f>IF(B380&lt;&gt;"",VLOOKUP(B380,iscritti_16675!$A$2:$G$16,3,FALSE),"")</f>
        <v>0</v>
      </c>
      <c r="F380" s="1">
        <f>IF(E380&lt;&gt;"",VLOOKUP(E380,'16675'!$AG$3:'16675'!$AH$12,2,FALSE),"")</f>
        <v>0</v>
      </c>
      <c r="G380" s="1">
        <f>COUNTA('16675'!$H$380:'16675'!$K$380)</f>
        <v>0</v>
      </c>
      <c r="H380" s="8"/>
      <c r="I380" s="8"/>
      <c r="J380" s="8"/>
      <c r="K380" s="8"/>
      <c r="L380" s="9">
        <f>IF('16675'!$G$380&lt;&gt;0,'16675'!$M$380/'16675'!$G$380,"")</f>
        <v>0</v>
      </c>
      <c r="M380" s="1">
        <f>SUM('16675'!$H$380:'16675'!$K$380)</f>
        <v>0</v>
      </c>
      <c r="N380" s="7"/>
      <c r="O380" s="7"/>
      <c r="P380" s="1">
        <f>SUM('16675'!$M$380:'16675'!$O$380)+'16675'!$AF$380</f>
        <v>0</v>
      </c>
      <c r="Q380" s="1">
        <f>SUM('16675'!$P$380:'16675'!$P$384)</f>
        <v>0</v>
      </c>
      <c r="R380" s="1">
        <v>75</v>
      </c>
      <c r="S380" s="1">
        <f>SUM('16675'!$P$380:'16675'!$P$384)</f>
        <v>0</v>
      </c>
      <c r="T380" s="7"/>
      <c r="U380" s="7"/>
      <c r="V380" s="7"/>
      <c r="AF380" s="1">
        <f>'16675'!$G$380*IF(E380&lt;&gt;"",'16675'!$F$380,0)</f>
        <v>0</v>
      </c>
    </row>
    <row r="381" spans="2:32" ht="12.75">
      <c r="B381" s="7"/>
      <c r="C381" s="1">
        <f>IF(B381&lt;&gt;"",VLOOKUP(B381,iscritti_16675!$A$2:$G$16,4,FALSE),"")</f>
        <v>0</v>
      </c>
      <c r="D381" s="1">
        <f>IF(B381&lt;&gt;"",VLOOKUP(B381,iscritti_16675!$A$2:$G$16,2,FALSE),"")</f>
        <v>0</v>
      </c>
      <c r="E381" s="1">
        <f>IF(B381&lt;&gt;"",VLOOKUP(B381,iscritti_16675!$A$2:$G$16,3,FALSE),"")</f>
        <v>0</v>
      </c>
      <c r="F381" s="1">
        <f>IF(E381&lt;&gt;"",VLOOKUP(E381,'16675'!$AG$3:'16675'!$AH$12,2,FALSE),"")</f>
        <v>0</v>
      </c>
      <c r="G381" s="1">
        <f>COUNTA('16675'!$H$381:'16675'!$K$381)</f>
        <v>0</v>
      </c>
      <c r="H381" s="8"/>
      <c r="I381" s="8"/>
      <c r="J381" s="8"/>
      <c r="K381" s="8"/>
      <c r="L381" s="9">
        <f>IF('16675'!$G$381&lt;&gt;0,'16675'!$M$381/'16675'!$G$381,"")</f>
        <v>0</v>
      </c>
      <c r="M381" s="1">
        <f>SUM('16675'!$H$381:'16675'!$K$381)</f>
        <v>0</v>
      </c>
      <c r="N381" s="7"/>
      <c r="O381" s="7"/>
      <c r="P381" s="1">
        <f>SUM('16675'!$M$381:'16675'!$O$381)+'16675'!$AF$381</f>
        <v>0</v>
      </c>
      <c r="Q381" s="1">
        <f>SUM('16675'!$P$380:'16675'!$P$384)</f>
        <v>0</v>
      </c>
      <c r="R381" s="1">
        <v>75</v>
      </c>
      <c r="T381" s="7"/>
      <c r="U381" s="7"/>
      <c r="V381" s="7"/>
      <c r="AF381" s="1">
        <f>'16675'!$G$381*IF(E381&lt;&gt;"",'16675'!$F$381,0)</f>
        <v>0</v>
      </c>
    </row>
    <row r="382" spans="2:32" ht="12.75">
      <c r="B382" s="7"/>
      <c r="C382" s="1">
        <f>IF(B382&lt;&gt;"",VLOOKUP(B382,iscritti_16675!$A$2:$G$16,4,FALSE),"")</f>
        <v>0</v>
      </c>
      <c r="D382" s="1">
        <f>IF(B382&lt;&gt;"",VLOOKUP(B382,iscritti_16675!$A$2:$G$16,2,FALSE),"")</f>
        <v>0</v>
      </c>
      <c r="E382" s="1">
        <f>IF(B382&lt;&gt;"",VLOOKUP(B382,iscritti_16675!$A$2:$G$16,3,FALSE),"")</f>
        <v>0</v>
      </c>
      <c r="F382" s="1">
        <f>IF(E382&lt;&gt;"",VLOOKUP(E382,'16675'!$AG$3:'16675'!$AH$12,2,FALSE),"")</f>
        <v>0</v>
      </c>
      <c r="G382" s="1">
        <f>COUNTA('16675'!$H$382:'16675'!$K$382)</f>
        <v>0</v>
      </c>
      <c r="H382" s="8"/>
      <c r="I382" s="8"/>
      <c r="J382" s="8"/>
      <c r="K382" s="8"/>
      <c r="L382" s="9">
        <f>IF('16675'!$G$382&lt;&gt;0,'16675'!$M$382/'16675'!$G$382,"")</f>
        <v>0</v>
      </c>
      <c r="M382" s="1">
        <f>SUM('16675'!$H$382:'16675'!$K$382)</f>
        <v>0</v>
      </c>
      <c r="N382" s="7"/>
      <c r="O382" s="7"/>
      <c r="P382" s="1">
        <f>SUM('16675'!$M$382:'16675'!$O$382)+'16675'!$AF$382</f>
        <v>0</v>
      </c>
      <c r="Q382" s="1">
        <f>SUM('16675'!$P$380:'16675'!$P$384)</f>
        <v>0</v>
      </c>
      <c r="R382" s="1">
        <v>75</v>
      </c>
      <c r="T382" s="7"/>
      <c r="U382" s="7"/>
      <c r="V382" s="7"/>
      <c r="AF382" s="1">
        <f>'16675'!$G$382*IF(E382&lt;&gt;"",'16675'!$F$382,0)</f>
        <v>0</v>
      </c>
    </row>
    <row r="383" spans="2:32" ht="12.75">
      <c r="B383" s="7"/>
      <c r="C383" s="1">
        <f>IF(B383&lt;&gt;"",VLOOKUP(B383,iscritti_16675!$A$2:$G$16,4,FALSE),"")</f>
        <v>0</v>
      </c>
      <c r="D383" s="1">
        <f>IF(B383&lt;&gt;"",VLOOKUP(B383,iscritti_16675!$A$2:$G$16,2,FALSE),"")</f>
        <v>0</v>
      </c>
      <c r="E383" s="1">
        <f>IF(B383&lt;&gt;"",VLOOKUP(B383,iscritti_16675!$A$2:$G$16,3,FALSE),"")</f>
        <v>0</v>
      </c>
      <c r="F383" s="1">
        <f>IF(E383&lt;&gt;"",VLOOKUP(E383,'16675'!$AG$3:'16675'!$AH$12,2,FALSE),"")</f>
        <v>0</v>
      </c>
      <c r="G383" s="1">
        <f>COUNTA('16675'!$H$383:'16675'!$K$383)</f>
        <v>0</v>
      </c>
      <c r="H383" s="8"/>
      <c r="I383" s="8"/>
      <c r="J383" s="8"/>
      <c r="K383" s="8"/>
      <c r="L383" s="9">
        <f>IF('16675'!$G$383&lt;&gt;0,'16675'!$M$383/'16675'!$G$383,"")</f>
        <v>0</v>
      </c>
      <c r="M383" s="1">
        <f>SUM('16675'!$H$383:'16675'!$K$383)</f>
        <v>0</v>
      </c>
      <c r="N383" s="7"/>
      <c r="O383" s="7"/>
      <c r="P383" s="1">
        <f>SUM('16675'!$M$383:'16675'!$O$383)+'16675'!$AF$383</f>
        <v>0</v>
      </c>
      <c r="Q383" s="1">
        <f>SUM('16675'!$P$380:'16675'!$P$384)</f>
        <v>0</v>
      </c>
      <c r="R383" s="1">
        <v>75</v>
      </c>
      <c r="T383" s="7"/>
      <c r="U383" s="7"/>
      <c r="V383" s="7"/>
      <c r="AF383" s="1">
        <f>'16675'!$G$383*IF(E383&lt;&gt;"",'16675'!$F$383,0)</f>
        <v>0</v>
      </c>
    </row>
    <row r="384" spans="2:32" ht="12.75">
      <c r="B384" s="7"/>
      <c r="C384" s="1">
        <f>IF(B384&lt;&gt;"",VLOOKUP(B384,iscritti_16675!$A$2:$G$16,4,FALSE),"")</f>
        <v>0</v>
      </c>
      <c r="D384" s="1">
        <f>IF(B384&lt;&gt;"",VLOOKUP(B384,iscritti_16675!$A$2:$G$16,2,FALSE),"")</f>
        <v>0</v>
      </c>
      <c r="E384" s="1">
        <f>IF(B384&lt;&gt;"",VLOOKUP(B384,iscritti_16675!$A$2:$G$16,3,FALSE),"")</f>
        <v>0</v>
      </c>
      <c r="F384" s="1">
        <f>IF(E384&lt;&gt;"",VLOOKUP(E384,'16675'!$AG$3:'16675'!$AH$12,2,FALSE),"")</f>
        <v>0</v>
      </c>
      <c r="G384" s="1">
        <f>COUNTA('16675'!$H$384:'16675'!$K$384)</f>
        <v>0</v>
      </c>
      <c r="H384" s="8"/>
      <c r="I384" s="8"/>
      <c r="J384" s="8"/>
      <c r="K384" s="8"/>
      <c r="L384" s="9">
        <f>IF('16675'!$G$384&lt;&gt;0,'16675'!$M$384/'16675'!$G$384,"")</f>
        <v>0</v>
      </c>
      <c r="M384" s="1">
        <f>SUM('16675'!$H$384:'16675'!$K$384)</f>
        <v>0</v>
      </c>
      <c r="N384" s="7"/>
      <c r="O384" s="7"/>
      <c r="P384" s="1">
        <f>SUM('16675'!$M$384:'16675'!$O$384)+'16675'!$AF$384</f>
        <v>0</v>
      </c>
      <c r="Q384" s="1">
        <f>SUM('16675'!$P$380:'16675'!$P$384)</f>
        <v>0</v>
      </c>
      <c r="R384" s="1">
        <v>75</v>
      </c>
      <c r="T384" s="7"/>
      <c r="U384" s="7"/>
      <c r="V384" s="7"/>
      <c r="AF384" s="1">
        <f>'16675'!$G$384*IF(E384&lt;&gt;"",'16675'!$F$384,0)</f>
        <v>0</v>
      </c>
    </row>
    <row r="385" spans="1:32" ht="12.75">
      <c r="A385" s="1">
        <v>76</v>
      </c>
      <c r="B385" s="7"/>
      <c r="C385" s="1">
        <f>IF(B385&lt;&gt;"",VLOOKUP(B385,iscritti_16675!$A$2:$G$16,4,FALSE),"")</f>
        <v>0</v>
      </c>
      <c r="D385" s="1">
        <f>IF(B385&lt;&gt;"",VLOOKUP(B385,iscritti_16675!$A$2:$G$16,2,FALSE),"")</f>
        <v>0</v>
      </c>
      <c r="E385" s="1">
        <f>IF(B385&lt;&gt;"",VLOOKUP(B385,iscritti_16675!$A$2:$G$16,3,FALSE),"")</f>
        <v>0</v>
      </c>
      <c r="F385" s="1">
        <f>IF(E385&lt;&gt;"",VLOOKUP(E385,'16675'!$AG$3:'16675'!$AH$12,2,FALSE),"")</f>
        <v>0</v>
      </c>
      <c r="G385" s="1">
        <f>COUNTA('16675'!$H$385:'16675'!$K$385)</f>
        <v>0</v>
      </c>
      <c r="H385" s="8"/>
      <c r="I385" s="8"/>
      <c r="J385" s="8"/>
      <c r="K385" s="8"/>
      <c r="L385" s="9">
        <f>IF('16675'!$G$385&lt;&gt;0,'16675'!$M$385/'16675'!$G$385,"")</f>
        <v>0</v>
      </c>
      <c r="M385" s="1">
        <f>SUM('16675'!$H$385:'16675'!$K$385)</f>
        <v>0</v>
      </c>
      <c r="N385" s="7"/>
      <c r="O385" s="7"/>
      <c r="P385" s="1">
        <f>SUM('16675'!$M$385:'16675'!$O$385)+'16675'!$AF$385</f>
        <v>0</v>
      </c>
      <c r="Q385" s="1">
        <f>SUM('16675'!$P$385:'16675'!$P$389)</f>
        <v>0</v>
      </c>
      <c r="R385" s="1">
        <v>76</v>
      </c>
      <c r="S385" s="1">
        <f>SUM('16675'!$P$385:'16675'!$P$389)</f>
        <v>0</v>
      </c>
      <c r="T385" s="7"/>
      <c r="U385" s="7"/>
      <c r="V385" s="7"/>
      <c r="AF385" s="1">
        <f>'16675'!$G$385*IF(E385&lt;&gt;"",'16675'!$F$385,0)</f>
        <v>0</v>
      </c>
    </row>
    <row r="386" spans="2:32" ht="12.75">
      <c r="B386" s="7"/>
      <c r="C386" s="1">
        <f>IF(B386&lt;&gt;"",VLOOKUP(B386,iscritti_16675!$A$2:$G$16,4,FALSE),"")</f>
        <v>0</v>
      </c>
      <c r="D386" s="1">
        <f>IF(B386&lt;&gt;"",VLOOKUP(B386,iscritti_16675!$A$2:$G$16,2,FALSE),"")</f>
        <v>0</v>
      </c>
      <c r="E386" s="1">
        <f>IF(B386&lt;&gt;"",VLOOKUP(B386,iscritti_16675!$A$2:$G$16,3,FALSE),"")</f>
        <v>0</v>
      </c>
      <c r="F386" s="1">
        <f>IF(E386&lt;&gt;"",VLOOKUP(E386,'16675'!$AG$3:'16675'!$AH$12,2,FALSE),"")</f>
        <v>0</v>
      </c>
      <c r="G386" s="1">
        <f>COUNTA('16675'!$H$386:'16675'!$K$386)</f>
        <v>0</v>
      </c>
      <c r="H386" s="8"/>
      <c r="I386" s="8"/>
      <c r="J386" s="8"/>
      <c r="K386" s="8"/>
      <c r="L386" s="9">
        <f>IF('16675'!$G$386&lt;&gt;0,'16675'!$M$386/'16675'!$G$386,"")</f>
        <v>0</v>
      </c>
      <c r="M386" s="1">
        <f>SUM('16675'!$H$386:'16675'!$K$386)</f>
        <v>0</v>
      </c>
      <c r="N386" s="7"/>
      <c r="O386" s="7"/>
      <c r="P386" s="1">
        <f>SUM('16675'!$M$386:'16675'!$O$386)+'16675'!$AF$386</f>
        <v>0</v>
      </c>
      <c r="Q386" s="1">
        <f>SUM('16675'!$P$385:'16675'!$P$389)</f>
        <v>0</v>
      </c>
      <c r="R386" s="1">
        <v>76</v>
      </c>
      <c r="T386" s="7"/>
      <c r="U386" s="7"/>
      <c r="V386" s="7"/>
      <c r="AF386" s="1">
        <f>'16675'!$G$386*IF(E386&lt;&gt;"",'16675'!$F$386,0)</f>
        <v>0</v>
      </c>
    </row>
    <row r="387" spans="2:32" ht="12.75">
      <c r="B387" s="7"/>
      <c r="C387" s="1">
        <f>IF(B387&lt;&gt;"",VLOOKUP(B387,iscritti_16675!$A$2:$G$16,4,FALSE),"")</f>
        <v>0</v>
      </c>
      <c r="D387" s="1">
        <f>IF(B387&lt;&gt;"",VLOOKUP(B387,iscritti_16675!$A$2:$G$16,2,FALSE),"")</f>
        <v>0</v>
      </c>
      <c r="E387" s="1">
        <f>IF(B387&lt;&gt;"",VLOOKUP(B387,iscritti_16675!$A$2:$G$16,3,FALSE),"")</f>
        <v>0</v>
      </c>
      <c r="F387" s="1">
        <f>IF(E387&lt;&gt;"",VLOOKUP(E387,'16675'!$AG$3:'16675'!$AH$12,2,FALSE),"")</f>
        <v>0</v>
      </c>
      <c r="G387" s="1">
        <f>COUNTA('16675'!$H$387:'16675'!$K$387)</f>
        <v>0</v>
      </c>
      <c r="H387" s="8"/>
      <c r="I387" s="8"/>
      <c r="J387" s="8"/>
      <c r="K387" s="8"/>
      <c r="L387" s="9">
        <f>IF('16675'!$G$387&lt;&gt;0,'16675'!$M$387/'16675'!$G$387,"")</f>
        <v>0</v>
      </c>
      <c r="M387" s="1">
        <f>SUM('16675'!$H$387:'16675'!$K$387)</f>
        <v>0</v>
      </c>
      <c r="N387" s="7"/>
      <c r="O387" s="7"/>
      <c r="P387" s="1">
        <f>SUM('16675'!$M$387:'16675'!$O$387)+'16675'!$AF$387</f>
        <v>0</v>
      </c>
      <c r="Q387" s="1">
        <f>SUM('16675'!$P$385:'16675'!$P$389)</f>
        <v>0</v>
      </c>
      <c r="R387" s="1">
        <v>76</v>
      </c>
      <c r="T387" s="7"/>
      <c r="U387" s="7"/>
      <c r="V387" s="7"/>
      <c r="AF387" s="1">
        <f>'16675'!$G$387*IF(E387&lt;&gt;"",'16675'!$F$387,0)</f>
        <v>0</v>
      </c>
    </row>
    <row r="388" spans="2:32" ht="12.75">
      <c r="B388" s="7"/>
      <c r="C388" s="1">
        <f>IF(B388&lt;&gt;"",VLOOKUP(B388,iscritti_16675!$A$2:$G$16,4,FALSE),"")</f>
        <v>0</v>
      </c>
      <c r="D388" s="1">
        <f>IF(B388&lt;&gt;"",VLOOKUP(B388,iscritti_16675!$A$2:$G$16,2,FALSE),"")</f>
        <v>0</v>
      </c>
      <c r="E388" s="1">
        <f>IF(B388&lt;&gt;"",VLOOKUP(B388,iscritti_16675!$A$2:$G$16,3,FALSE),"")</f>
        <v>0</v>
      </c>
      <c r="F388" s="1">
        <f>IF(E388&lt;&gt;"",VLOOKUP(E388,'16675'!$AG$3:'16675'!$AH$12,2,FALSE),"")</f>
        <v>0</v>
      </c>
      <c r="G388" s="1">
        <f>COUNTA('16675'!$H$388:'16675'!$K$388)</f>
        <v>0</v>
      </c>
      <c r="H388" s="8"/>
      <c r="I388" s="8"/>
      <c r="J388" s="8"/>
      <c r="K388" s="8"/>
      <c r="L388" s="9">
        <f>IF('16675'!$G$388&lt;&gt;0,'16675'!$M$388/'16675'!$G$388,"")</f>
        <v>0</v>
      </c>
      <c r="M388" s="1">
        <f>SUM('16675'!$H$388:'16675'!$K$388)</f>
        <v>0</v>
      </c>
      <c r="N388" s="7"/>
      <c r="O388" s="7"/>
      <c r="P388" s="1">
        <f>SUM('16675'!$M$388:'16675'!$O$388)+'16675'!$AF$388</f>
        <v>0</v>
      </c>
      <c r="Q388" s="1">
        <f>SUM('16675'!$P$385:'16675'!$P$389)</f>
        <v>0</v>
      </c>
      <c r="R388" s="1">
        <v>76</v>
      </c>
      <c r="T388" s="7"/>
      <c r="U388" s="7"/>
      <c r="V388" s="7"/>
      <c r="AF388" s="1">
        <f>'16675'!$G$388*IF(E388&lt;&gt;"",'16675'!$F$388,0)</f>
        <v>0</v>
      </c>
    </row>
    <row r="389" spans="2:32" ht="12.75">
      <c r="B389" s="7"/>
      <c r="C389" s="1">
        <f>IF(B389&lt;&gt;"",VLOOKUP(B389,iscritti_16675!$A$2:$G$16,4,FALSE),"")</f>
        <v>0</v>
      </c>
      <c r="D389" s="1">
        <f>IF(B389&lt;&gt;"",VLOOKUP(B389,iscritti_16675!$A$2:$G$16,2,FALSE),"")</f>
        <v>0</v>
      </c>
      <c r="E389" s="1">
        <f>IF(B389&lt;&gt;"",VLOOKUP(B389,iscritti_16675!$A$2:$G$16,3,FALSE),"")</f>
        <v>0</v>
      </c>
      <c r="F389" s="1">
        <f>IF(E389&lt;&gt;"",VLOOKUP(E389,'16675'!$AG$3:'16675'!$AH$12,2,FALSE),"")</f>
        <v>0</v>
      </c>
      <c r="G389" s="1">
        <f>COUNTA('16675'!$H$389:'16675'!$K$389)</f>
        <v>0</v>
      </c>
      <c r="H389" s="8"/>
      <c r="I389" s="8"/>
      <c r="J389" s="8"/>
      <c r="K389" s="8"/>
      <c r="L389" s="9">
        <f>IF('16675'!$G$389&lt;&gt;0,'16675'!$M$389/'16675'!$G$389,"")</f>
        <v>0</v>
      </c>
      <c r="M389" s="1">
        <f>SUM('16675'!$H$389:'16675'!$K$389)</f>
        <v>0</v>
      </c>
      <c r="N389" s="7"/>
      <c r="O389" s="7"/>
      <c r="P389" s="1">
        <f>SUM('16675'!$M$389:'16675'!$O$389)+'16675'!$AF$389</f>
        <v>0</v>
      </c>
      <c r="Q389" s="1">
        <f>SUM('16675'!$P$385:'16675'!$P$389)</f>
        <v>0</v>
      </c>
      <c r="R389" s="1">
        <v>76</v>
      </c>
      <c r="T389" s="7"/>
      <c r="U389" s="7"/>
      <c r="V389" s="7"/>
      <c r="AF389" s="1">
        <f>'16675'!$G$389*IF(E389&lt;&gt;"",'16675'!$F$389,0)</f>
        <v>0</v>
      </c>
    </row>
    <row r="390" spans="1:32" ht="12.75">
      <c r="A390" s="1">
        <v>77</v>
      </c>
      <c r="B390" s="7"/>
      <c r="C390" s="1">
        <f>IF(B390&lt;&gt;"",VLOOKUP(B390,iscritti_16675!$A$2:$G$16,4,FALSE),"")</f>
        <v>0</v>
      </c>
      <c r="D390" s="1">
        <f>IF(B390&lt;&gt;"",VLOOKUP(B390,iscritti_16675!$A$2:$G$16,2,FALSE),"")</f>
        <v>0</v>
      </c>
      <c r="E390" s="1">
        <f>IF(B390&lt;&gt;"",VLOOKUP(B390,iscritti_16675!$A$2:$G$16,3,FALSE),"")</f>
        <v>0</v>
      </c>
      <c r="F390" s="1">
        <f>IF(E390&lt;&gt;"",VLOOKUP(E390,'16675'!$AG$3:'16675'!$AH$12,2,FALSE),"")</f>
        <v>0</v>
      </c>
      <c r="G390" s="1">
        <f>COUNTA('16675'!$H$390:'16675'!$K$390)</f>
        <v>0</v>
      </c>
      <c r="H390" s="8"/>
      <c r="I390" s="8"/>
      <c r="J390" s="8"/>
      <c r="K390" s="8"/>
      <c r="L390" s="9">
        <f>IF('16675'!$G$390&lt;&gt;0,'16675'!$M$390/'16675'!$G$390,"")</f>
        <v>0</v>
      </c>
      <c r="M390" s="1">
        <f>SUM('16675'!$H$390:'16675'!$K$390)</f>
        <v>0</v>
      </c>
      <c r="N390" s="7"/>
      <c r="O390" s="7"/>
      <c r="P390" s="1">
        <f>SUM('16675'!$M$390:'16675'!$O$390)+'16675'!$AF$390</f>
        <v>0</v>
      </c>
      <c r="Q390" s="1">
        <f>SUM('16675'!$P$390:'16675'!$P$394)</f>
        <v>0</v>
      </c>
      <c r="R390" s="1">
        <v>77</v>
      </c>
      <c r="S390" s="1">
        <f>SUM('16675'!$P$390:'16675'!$P$394)</f>
        <v>0</v>
      </c>
      <c r="T390" s="7"/>
      <c r="U390" s="7"/>
      <c r="V390" s="7"/>
      <c r="AF390" s="1">
        <f>'16675'!$G$390*IF(E390&lt;&gt;"",'16675'!$F$390,0)</f>
        <v>0</v>
      </c>
    </row>
    <row r="391" spans="2:32" ht="12.75">
      <c r="B391" s="7"/>
      <c r="C391" s="1">
        <f>IF(B391&lt;&gt;"",VLOOKUP(B391,iscritti_16675!$A$2:$G$16,4,FALSE),"")</f>
        <v>0</v>
      </c>
      <c r="D391" s="1">
        <f>IF(B391&lt;&gt;"",VLOOKUP(B391,iscritti_16675!$A$2:$G$16,2,FALSE),"")</f>
        <v>0</v>
      </c>
      <c r="E391" s="1">
        <f>IF(B391&lt;&gt;"",VLOOKUP(B391,iscritti_16675!$A$2:$G$16,3,FALSE),"")</f>
        <v>0</v>
      </c>
      <c r="F391" s="1">
        <f>IF(E391&lt;&gt;"",VLOOKUP(E391,'16675'!$AG$3:'16675'!$AH$12,2,FALSE),"")</f>
        <v>0</v>
      </c>
      <c r="G391" s="1">
        <f>COUNTA('16675'!$H$391:'16675'!$K$391)</f>
        <v>0</v>
      </c>
      <c r="H391" s="8"/>
      <c r="I391" s="8"/>
      <c r="J391" s="8"/>
      <c r="K391" s="8"/>
      <c r="L391" s="9">
        <f>IF('16675'!$G$391&lt;&gt;0,'16675'!$M$391/'16675'!$G$391,"")</f>
        <v>0</v>
      </c>
      <c r="M391" s="1">
        <f>SUM('16675'!$H$391:'16675'!$K$391)</f>
        <v>0</v>
      </c>
      <c r="N391" s="7"/>
      <c r="O391" s="7"/>
      <c r="P391" s="1">
        <f>SUM('16675'!$M$391:'16675'!$O$391)+'16675'!$AF$391</f>
        <v>0</v>
      </c>
      <c r="Q391" s="1">
        <f>SUM('16675'!$P$390:'16675'!$P$394)</f>
        <v>0</v>
      </c>
      <c r="R391" s="1">
        <v>77</v>
      </c>
      <c r="T391" s="7"/>
      <c r="U391" s="7"/>
      <c r="V391" s="7"/>
      <c r="AF391" s="1">
        <f>'16675'!$G$391*IF(E391&lt;&gt;"",'16675'!$F$391,0)</f>
        <v>0</v>
      </c>
    </row>
    <row r="392" spans="2:32" ht="12.75">
      <c r="B392" s="7"/>
      <c r="C392" s="1">
        <f>IF(B392&lt;&gt;"",VLOOKUP(B392,iscritti_16675!$A$2:$G$16,4,FALSE),"")</f>
        <v>0</v>
      </c>
      <c r="D392" s="1">
        <f>IF(B392&lt;&gt;"",VLOOKUP(B392,iscritti_16675!$A$2:$G$16,2,FALSE),"")</f>
        <v>0</v>
      </c>
      <c r="E392" s="1">
        <f>IF(B392&lt;&gt;"",VLOOKUP(B392,iscritti_16675!$A$2:$G$16,3,FALSE),"")</f>
        <v>0</v>
      </c>
      <c r="F392" s="1">
        <f>IF(E392&lt;&gt;"",VLOOKUP(E392,'16675'!$AG$3:'16675'!$AH$12,2,FALSE),"")</f>
        <v>0</v>
      </c>
      <c r="G392" s="1">
        <f>COUNTA('16675'!$H$392:'16675'!$K$392)</f>
        <v>0</v>
      </c>
      <c r="H392" s="8"/>
      <c r="I392" s="8"/>
      <c r="J392" s="8"/>
      <c r="K392" s="8"/>
      <c r="L392" s="9">
        <f>IF('16675'!$G$392&lt;&gt;0,'16675'!$M$392/'16675'!$G$392,"")</f>
        <v>0</v>
      </c>
      <c r="M392" s="1">
        <f>SUM('16675'!$H$392:'16675'!$K$392)</f>
        <v>0</v>
      </c>
      <c r="N392" s="7"/>
      <c r="O392" s="7"/>
      <c r="P392" s="1">
        <f>SUM('16675'!$M$392:'16675'!$O$392)+'16675'!$AF$392</f>
        <v>0</v>
      </c>
      <c r="Q392" s="1">
        <f>SUM('16675'!$P$390:'16675'!$P$394)</f>
        <v>0</v>
      </c>
      <c r="R392" s="1">
        <v>77</v>
      </c>
      <c r="T392" s="7"/>
      <c r="U392" s="7"/>
      <c r="V392" s="7"/>
      <c r="AF392" s="1">
        <f>'16675'!$G$392*IF(E392&lt;&gt;"",'16675'!$F$392,0)</f>
        <v>0</v>
      </c>
    </row>
    <row r="393" spans="2:32" ht="12.75">
      <c r="B393" s="7"/>
      <c r="C393" s="1">
        <f>IF(B393&lt;&gt;"",VLOOKUP(B393,iscritti_16675!$A$2:$G$16,4,FALSE),"")</f>
        <v>0</v>
      </c>
      <c r="D393" s="1">
        <f>IF(B393&lt;&gt;"",VLOOKUP(B393,iscritti_16675!$A$2:$G$16,2,FALSE),"")</f>
        <v>0</v>
      </c>
      <c r="E393" s="1">
        <f>IF(B393&lt;&gt;"",VLOOKUP(B393,iscritti_16675!$A$2:$G$16,3,FALSE),"")</f>
        <v>0</v>
      </c>
      <c r="F393" s="1">
        <f>IF(E393&lt;&gt;"",VLOOKUP(E393,'16675'!$AG$3:'16675'!$AH$12,2,FALSE),"")</f>
        <v>0</v>
      </c>
      <c r="G393" s="1">
        <f>COUNTA('16675'!$H$393:'16675'!$K$393)</f>
        <v>0</v>
      </c>
      <c r="H393" s="8"/>
      <c r="I393" s="8"/>
      <c r="J393" s="8"/>
      <c r="K393" s="8"/>
      <c r="L393" s="9">
        <f>IF('16675'!$G$393&lt;&gt;0,'16675'!$M$393/'16675'!$G$393,"")</f>
        <v>0</v>
      </c>
      <c r="M393" s="1">
        <f>SUM('16675'!$H$393:'16675'!$K$393)</f>
        <v>0</v>
      </c>
      <c r="N393" s="7"/>
      <c r="O393" s="7"/>
      <c r="P393" s="1">
        <f>SUM('16675'!$M$393:'16675'!$O$393)+'16675'!$AF$393</f>
        <v>0</v>
      </c>
      <c r="Q393" s="1">
        <f>SUM('16675'!$P$390:'16675'!$P$394)</f>
        <v>0</v>
      </c>
      <c r="R393" s="1">
        <v>77</v>
      </c>
      <c r="T393" s="7"/>
      <c r="U393" s="7"/>
      <c r="V393" s="7"/>
      <c r="AF393" s="1">
        <f>'16675'!$G$393*IF(E393&lt;&gt;"",'16675'!$F$393,0)</f>
        <v>0</v>
      </c>
    </row>
    <row r="394" spans="2:32" ht="12.75">
      <c r="B394" s="7"/>
      <c r="C394" s="1">
        <f>IF(B394&lt;&gt;"",VLOOKUP(B394,iscritti_16675!$A$2:$G$16,4,FALSE),"")</f>
        <v>0</v>
      </c>
      <c r="D394" s="1">
        <f>IF(B394&lt;&gt;"",VLOOKUP(B394,iscritti_16675!$A$2:$G$16,2,FALSE),"")</f>
        <v>0</v>
      </c>
      <c r="E394" s="1">
        <f>IF(B394&lt;&gt;"",VLOOKUP(B394,iscritti_16675!$A$2:$G$16,3,FALSE),"")</f>
        <v>0</v>
      </c>
      <c r="F394" s="1">
        <f>IF(E394&lt;&gt;"",VLOOKUP(E394,'16675'!$AG$3:'16675'!$AH$12,2,FALSE),"")</f>
        <v>0</v>
      </c>
      <c r="G394" s="1">
        <f>COUNTA('16675'!$H$394:'16675'!$K$394)</f>
        <v>0</v>
      </c>
      <c r="H394" s="8"/>
      <c r="I394" s="8"/>
      <c r="J394" s="8"/>
      <c r="K394" s="8"/>
      <c r="L394" s="9">
        <f>IF('16675'!$G$394&lt;&gt;0,'16675'!$M$394/'16675'!$G$394,"")</f>
        <v>0</v>
      </c>
      <c r="M394" s="1">
        <f>SUM('16675'!$H$394:'16675'!$K$394)</f>
        <v>0</v>
      </c>
      <c r="N394" s="7"/>
      <c r="O394" s="7"/>
      <c r="P394" s="1">
        <f>SUM('16675'!$M$394:'16675'!$O$394)+'16675'!$AF$394</f>
        <v>0</v>
      </c>
      <c r="Q394" s="1">
        <f>SUM('16675'!$P$390:'16675'!$P$394)</f>
        <v>0</v>
      </c>
      <c r="R394" s="1">
        <v>77</v>
      </c>
      <c r="T394" s="7"/>
      <c r="U394" s="7"/>
      <c r="V394" s="7"/>
      <c r="AF394" s="1">
        <f>'16675'!$G$394*IF(E394&lt;&gt;"",'16675'!$F$394,0)</f>
        <v>0</v>
      </c>
    </row>
    <row r="395" spans="1:32" ht="12.75">
      <c r="A395" s="1">
        <v>78</v>
      </c>
      <c r="B395" s="7"/>
      <c r="C395" s="1">
        <f>IF(B395&lt;&gt;"",VLOOKUP(B395,iscritti_16675!$A$2:$G$16,4,FALSE),"")</f>
        <v>0</v>
      </c>
      <c r="D395" s="1">
        <f>IF(B395&lt;&gt;"",VLOOKUP(B395,iscritti_16675!$A$2:$G$16,2,FALSE),"")</f>
        <v>0</v>
      </c>
      <c r="E395" s="1">
        <f>IF(B395&lt;&gt;"",VLOOKUP(B395,iscritti_16675!$A$2:$G$16,3,FALSE),"")</f>
        <v>0</v>
      </c>
      <c r="F395" s="1">
        <f>IF(E395&lt;&gt;"",VLOOKUP(E395,'16675'!$AG$3:'16675'!$AH$12,2,FALSE),"")</f>
        <v>0</v>
      </c>
      <c r="G395" s="1">
        <f>COUNTA('16675'!$H$395:'16675'!$K$395)</f>
        <v>0</v>
      </c>
      <c r="H395" s="8"/>
      <c r="I395" s="8"/>
      <c r="J395" s="8"/>
      <c r="K395" s="8"/>
      <c r="L395" s="9">
        <f>IF('16675'!$G$395&lt;&gt;0,'16675'!$M$395/'16675'!$G$395,"")</f>
        <v>0</v>
      </c>
      <c r="M395" s="1">
        <f>SUM('16675'!$H$395:'16675'!$K$395)</f>
        <v>0</v>
      </c>
      <c r="N395" s="7"/>
      <c r="O395" s="7"/>
      <c r="P395" s="1">
        <f>SUM('16675'!$M$395:'16675'!$O$395)+'16675'!$AF$395</f>
        <v>0</v>
      </c>
      <c r="Q395" s="1">
        <f>SUM('16675'!$P$395:'16675'!$P$399)</f>
        <v>0</v>
      </c>
      <c r="R395" s="1">
        <v>78</v>
      </c>
      <c r="S395" s="1">
        <f>SUM('16675'!$P$395:'16675'!$P$399)</f>
        <v>0</v>
      </c>
      <c r="T395" s="7"/>
      <c r="U395" s="7"/>
      <c r="V395" s="7"/>
      <c r="AF395" s="1">
        <f>'16675'!$G$395*IF(E395&lt;&gt;"",'16675'!$F$395,0)</f>
        <v>0</v>
      </c>
    </row>
    <row r="396" spans="2:32" ht="12.75">
      <c r="B396" s="7"/>
      <c r="C396" s="1">
        <f>IF(B396&lt;&gt;"",VLOOKUP(B396,iscritti_16675!$A$2:$G$16,4,FALSE),"")</f>
        <v>0</v>
      </c>
      <c r="D396" s="1">
        <f>IF(B396&lt;&gt;"",VLOOKUP(B396,iscritti_16675!$A$2:$G$16,2,FALSE),"")</f>
        <v>0</v>
      </c>
      <c r="E396" s="1">
        <f>IF(B396&lt;&gt;"",VLOOKUP(B396,iscritti_16675!$A$2:$G$16,3,FALSE),"")</f>
        <v>0</v>
      </c>
      <c r="F396" s="1">
        <f>IF(E396&lt;&gt;"",VLOOKUP(E396,'16675'!$AG$3:'16675'!$AH$12,2,FALSE),"")</f>
        <v>0</v>
      </c>
      <c r="G396" s="1">
        <f>COUNTA('16675'!$H$396:'16675'!$K$396)</f>
        <v>0</v>
      </c>
      <c r="H396" s="8"/>
      <c r="I396" s="8"/>
      <c r="J396" s="8"/>
      <c r="K396" s="8"/>
      <c r="L396" s="9">
        <f>IF('16675'!$G$396&lt;&gt;0,'16675'!$M$396/'16675'!$G$396,"")</f>
        <v>0</v>
      </c>
      <c r="M396" s="1">
        <f>SUM('16675'!$H$396:'16675'!$K$396)</f>
        <v>0</v>
      </c>
      <c r="N396" s="7"/>
      <c r="O396" s="7"/>
      <c r="P396" s="1">
        <f>SUM('16675'!$M$396:'16675'!$O$396)+'16675'!$AF$396</f>
        <v>0</v>
      </c>
      <c r="Q396" s="1">
        <f>SUM('16675'!$P$395:'16675'!$P$399)</f>
        <v>0</v>
      </c>
      <c r="R396" s="1">
        <v>78</v>
      </c>
      <c r="T396" s="7"/>
      <c r="U396" s="7"/>
      <c r="V396" s="7"/>
      <c r="AF396" s="1">
        <f>'16675'!$G$396*IF(E396&lt;&gt;"",'16675'!$F$396,0)</f>
        <v>0</v>
      </c>
    </row>
    <row r="397" spans="2:32" ht="12.75">
      <c r="B397" s="7"/>
      <c r="C397" s="1">
        <f>IF(B397&lt;&gt;"",VLOOKUP(B397,iscritti_16675!$A$2:$G$16,4,FALSE),"")</f>
        <v>0</v>
      </c>
      <c r="D397" s="1">
        <f>IF(B397&lt;&gt;"",VLOOKUP(B397,iscritti_16675!$A$2:$G$16,2,FALSE),"")</f>
        <v>0</v>
      </c>
      <c r="E397" s="1">
        <f>IF(B397&lt;&gt;"",VLOOKUP(B397,iscritti_16675!$A$2:$G$16,3,FALSE),"")</f>
        <v>0</v>
      </c>
      <c r="F397" s="1">
        <f>IF(E397&lt;&gt;"",VLOOKUP(E397,'16675'!$AG$3:'16675'!$AH$12,2,FALSE),"")</f>
        <v>0</v>
      </c>
      <c r="G397" s="1">
        <f>COUNTA('16675'!$H$397:'16675'!$K$397)</f>
        <v>0</v>
      </c>
      <c r="H397" s="8"/>
      <c r="I397" s="8"/>
      <c r="J397" s="8"/>
      <c r="K397" s="8"/>
      <c r="L397" s="9">
        <f>IF('16675'!$G$397&lt;&gt;0,'16675'!$M$397/'16675'!$G$397,"")</f>
        <v>0</v>
      </c>
      <c r="M397" s="1">
        <f>SUM('16675'!$H$397:'16675'!$K$397)</f>
        <v>0</v>
      </c>
      <c r="N397" s="7"/>
      <c r="O397" s="7"/>
      <c r="P397" s="1">
        <f>SUM('16675'!$M$397:'16675'!$O$397)+'16675'!$AF$397</f>
        <v>0</v>
      </c>
      <c r="Q397" s="1">
        <f>SUM('16675'!$P$395:'16675'!$P$399)</f>
        <v>0</v>
      </c>
      <c r="R397" s="1">
        <v>78</v>
      </c>
      <c r="T397" s="7"/>
      <c r="U397" s="7"/>
      <c r="V397" s="7"/>
      <c r="AF397" s="1">
        <f>'16675'!$G$397*IF(E397&lt;&gt;"",'16675'!$F$397,0)</f>
        <v>0</v>
      </c>
    </row>
    <row r="398" spans="2:32" ht="12.75">
      <c r="B398" s="7"/>
      <c r="C398" s="1">
        <f>IF(B398&lt;&gt;"",VLOOKUP(B398,iscritti_16675!$A$2:$G$16,4,FALSE),"")</f>
        <v>0</v>
      </c>
      <c r="D398" s="1">
        <f>IF(B398&lt;&gt;"",VLOOKUP(B398,iscritti_16675!$A$2:$G$16,2,FALSE),"")</f>
        <v>0</v>
      </c>
      <c r="E398" s="1">
        <f>IF(B398&lt;&gt;"",VLOOKUP(B398,iscritti_16675!$A$2:$G$16,3,FALSE),"")</f>
        <v>0</v>
      </c>
      <c r="F398" s="1">
        <f>IF(E398&lt;&gt;"",VLOOKUP(E398,'16675'!$AG$3:'16675'!$AH$12,2,FALSE),"")</f>
        <v>0</v>
      </c>
      <c r="G398" s="1">
        <f>COUNTA('16675'!$H$398:'16675'!$K$398)</f>
        <v>0</v>
      </c>
      <c r="H398" s="8"/>
      <c r="I398" s="8"/>
      <c r="J398" s="8"/>
      <c r="K398" s="8"/>
      <c r="L398" s="9">
        <f>IF('16675'!$G$398&lt;&gt;0,'16675'!$M$398/'16675'!$G$398,"")</f>
        <v>0</v>
      </c>
      <c r="M398" s="1">
        <f>SUM('16675'!$H$398:'16675'!$K$398)</f>
        <v>0</v>
      </c>
      <c r="N398" s="7"/>
      <c r="O398" s="7"/>
      <c r="P398" s="1">
        <f>SUM('16675'!$M$398:'16675'!$O$398)+'16675'!$AF$398</f>
        <v>0</v>
      </c>
      <c r="Q398" s="1">
        <f>SUM('16675'!$P$395:'16675'!$P$399)</f>
        <v>0</v>
      </c>
      <c r="R398" s="1">
        <v>78</v>
      </c>
      <c r="T398" s="7"/>
      <c r="U398" s="7"/>
      <c r="V398" s="7"/>
      <c r="AF398" s="1">
        <f>'16675'!$G$398*IF(E398&lt;&gt;"",'16675'!$F$398,0)</f>
        <v>0</v>
      </c>
    </row>
    <row r="399" spans="2:32" ht="12.75">
      <c r="B399" s="7"/>
      <c r="C399" s="1">
        <f>IF(B399&lt;&gt;"",VLOOKUP(B399,iscritti_16675!$A$2:$G$16,4,FALSE),"")</f>
        <v>0</v>
      </c>
      <c r="D399" s="1">
        <f>IF(B399&lt;&gt;"",VLOOKUP(B399,iscritti_16675!$A$2:$G$16,2,FALSE),"")</f>
        <v>0</v>
      </c>
      <c r="E399" s="1">
        <f>IF(B399&lt;&gt;"",VLOOKUP(B399,iscritti_16675!$A$2:$G$16,3,FALSE),"")</f>
        <v>0</v>
      </c>
      <c r="F399" s="1">
        <f>IF(E399&lt;&gt;"",VLOOKUP(E399,'16675'!$AG$3:'16675'!$AH$12,2,FALSE),"")</f>
        <v>0</v>
      </c>
      <c r="G399" s="1">
        <f>COUNTA('16675'!$H$399:'16675'!$K$399)</f>
        <v>0</v>
      </c>
      <c r="H399" s="8"/>
      <c r="I399" s="8"/>
      <c r="J399" s="8"/>
      <c r="K399" s="8"/>
      <c r="L399" s="9">
        <f>IF('16675'!$G$399&lt;&gt;0,'16675'!$M$399/'16675'!$G$399,"")</f>
        <v>0</v>
      </c>
      <c r="M399" s="1">
        <f>SUM('16675'!$H$399:'16675'!$K$399)</f>
        <v>0</v>
      </c>
      <c r="N399" s="7"/>
      <c r="O399" s="7"/>
      <c r="P399" s="1">
        <f>SUM('16675'!$M$399:'16675'!$O$399)+'16675'!$AF$399</f>
        <v>0</v>
      </c>
      <c r="Q399" s="1">
        <f>SUM('16675'!$P$395:'16675'!$P$399)</f>
        <v>0</v>
      </c>
      <c r="R399" s="1">
        <v>78</v>
      </c>
      <c r="T399" s="7"/>
      <c r="U399" s="7"/>
      <c r="V399" s="7"/>
      <c r="AF399" s="1">
        <f>'16675'!$G$399*IF(E399&lt;&gt;"",'16675'!$F$399,0)</f>
        <v>0</v>
      </c>
    </row>
    <row r="400" spans="1:32" ht="12.75">
      <c r="A400" s="1">
        <v>79</v>
      </c>
      <c r="B400" s="7"/>
      <c r="C400" s="1">
        <f>IF(B400&lt;&gt;"",VLOOKUP(B400,iscritti_16675!$A$2:$G$16,4,FALSE),"")</f>
        <v>0</v>
      </c>
      <c r="D400" s="1">
        <f>IF(B400&lt;&gt;"",VLOOKUP(B400,iscritti_16675!$A$2:$G$16,2,FALSE),"")</f>
        <v>0</v>
      </c>
      <c r="E400" s="1">
        <f>IF(B400&lt;&gt;"",VLOOKUP(B400,iscritti_16675!$A$2:$G$16,3,FALSE),"")</f>
        <v>0</v>
      </c>
      <c r="F400" s="1">
        <f>IF(E400&lt;&gt;"",VLOOKUP(E400,'16675'!$AG$3:'16675'!$AH$12,2,FALSE),"")</f>
        <v>0</v>
      </c>
      <c r="G400" s="1">
        <f>COUNTA('16675'!$H$400:'16675'!$K$400)</f>
        <v>0</v>
      </c>
      <c r="H400" s="8"/>
      <c r="I400" s="8"/>
      <c r="J400" s="8"/>
      <c r="K400" s="8"/>
      <c r="L400" s="9">
        <f>IF('16675'!$G$400&lt;&gt;0,'16675'!$M$400/'16675'!$G$400,"")</f>
        <v>0</v>
      </c>
      <c r="M400" s="1">
        <f>SUM('16675'!$H$400:'16675'!$K$400)</f>
        <v>0</v>
      </c>
      <c r="N400" s="7"/>
      <c r="O400" s="7"/>
      <c r="P400" s="1">
        <f>SUM('16675'!$M$400:'16675'!$O$400)+'16675'!$AF$400</f>
        <v>0</v>
      </c>
      <c r="Q400" s="1">
        <f>SUM('16675'!$P$400:'16675'!$P$404)</f>
        <v>0</v>
      </c>
      <c r="R400" s="1">
        <v>79</v>
      </c>
      <c r="S400" s="1">
        <f>SUM('16675'!$P$400:'16675'!$P$404)</f>
        <v>0</v>
      </c>
      <c r="T400" s="7"/>
      <c r="U400" s="7"/>
      <c r="V400" s="7"/>
      <c r="AF400" s="1">
        <f>'16675'!$G$400*IF(E400&lt;&gt;"",'16675'!$F$400,0)</f>
        <v>0</v>
      </c>
    </row>
    <row r="401" spans="2:32" ht="12.75">
      <c r="B401" s="7"/>
      <c r="C401" s="1">
        <f>IF(B401&lt;&gt;"",VLOOKUP(B401,iscritti_16675!$A$2:$G$16,4,FALSE),"")</f>
        <v>0</v>
      </c>
      <c r="D401" s="1">
        <f>IF(B401&lt;&gt;"",VLOOKUP(B401,iscritti_16675!$A$2:$G$16,2,FALSE),"")</f>
        <v>0</v>
      </c>
      <c r="E401" s="1">
        <f>IF(B401&lt;&gt;"",VLOOKUP(B401,iscritti_16675!$A$2:$G$16,3,FALSE),"")</f>
        <v>0</v>
      </c>
      <c r="F401" s="1">
        <f>IF(E401&lt;&gt;"",VLOOKUP(E401,'16675'!$AG$3:'16675'!$AH$12,2,FALSE),"")</f>
        <v>0</v>
      </c>
      <c r="G401" s="1">
        <f>COUNTA('16675'!$H$401:'16675'!$K$401)</f>
        <v>0</v>
      </c>
      <c r="H401" s="8"/>
      <c r="I401" s="8"/>
      <c r="J401" s="8"/>
      <c r="K401" s="8"/>
      <c r="L401" s="9">
        <f>IF('16675'!$G$401&lt;&gt;0,'16675'!$M$401/'16675'!$G$401,"")</f>
        <v>0</v>
      </c>
      <c r="M401" s="1">
        <f>SUM('16675'!$H$401:'16675'!$K$401)</f>
        <v>0</v>
      </c>
      <c r="N401" s="7"/>
      <c r="O401" s="7"/>
      <c r="P401" s="1">
        <f>SUM('16675'!$M$401:'16675'!$O$401)+'16675'!$AF$401</f>
        <v>0</v>
      </c>
      <c r="Q401" s="1">
        <f>SUM('16675'!$P$400:'16675'!$P$404)</f>
        <v>0</v>
      </c>
      <c r="R401" s="1">
        <v>79</v>
      </c>
      <c r="T401" s="7"/>
      <c r="U401" s="7"/>
      <c r="V401" s="7"/>
      <c r="AF401" s="1">
        <f>'16675'!$G$401*IF(E401&lt;&gt;"",'16675'!$F$401,0)</f>
        <v>0</v>
      </c>
    </row>
    <row r="402" spans="2:32" ht="12.75">
      <c r="B402" s="7"/>
      <c r="C402" s="1">
        <f>IF(B402&lt;&gt;"",VLOOKUP(B402,iscritti_16675!$A$2:$G$16,4,FALSE),"")</f>
        <v>0</v>
      </c>
      <c r="D402" s="1">
        <f>IF(B402&lt;&gt;"",VLOOKUP(B402,iscritti_16675!$A$2:$G$16,2,FALSE),"")</f>
        <v>0</v>
      </c>
      <c r="E402" s="1">
        <f>IF(B402&lt;&gt;"",VLOOKUP(B402,iscritti_16675!$A$2:$G$16,3,FALSE),"")</f>
        <v>0</v>
      </c>
      <c r="F402" s="1">
        <f>IF(E402&lt;&gt;"",VLOOKUP(E402,'16675'!$AG$3:'16675'!$AH$12,2,FALSE),"")</f>
        <v>0</v>
      </c>
      <c r="G402" s="1">
        <f>COUNTA('16675'!$H$402:'16675'!$K$402)</f>
        <v>0</v>
      </c>
      <c r="H402" s="8"/>
      <c r="I402" s="8"/>
      <c r="J402" s="8"/>
      <c r="K402" s="8"/>
      <c r="L402" s="9">
        <f>IF('16675'!$G$402&lt;&gt;0,'16675'!$M$402/'16675'!$G$402,"")</f>
        <v>0</v>
      </c>
      <c r="M402" s="1">
        <f>SUM('16675'!$H$402:'16675'!$K$402)</f>
        <v>0</v>
      </c>
      <c r="N402" s="7"/>
      <c r="O402" s="7"/>
      <c r="P402" s="1">
        <f>SUM('16675'!$M$402:'16675'!$O$402)+'16675'!$AF$402</f>
        <v>0</v>
      </c>
      <c r="Q402" s="1">
        <f>SUM('16675'!$P$400:'16675'!$P$404)</f>
        <v>0</v>
      </c>
      <c r="R402" s="1">
        <v>79</v>
      </c>
      <c r="T402" s="7"/>
      <c r="U402" s="7"/>
      <c r="V402" s="7"/>
      <c r="AF402" s="1">
        <f>'16675'!$G$402*IF(E402&lt;&gt;"",'16675'!$F$402,0)</f>
        <v>0</v>
      </c>
    </row>
    <row r="403" spans="2:32" ht="12.75">
      <c r="B403" s="7"/>
      <c r="C403" s="1">
        <f>IF(B403&lt;&gt;"",VLOOKUP(B403,iscritti_16675!$A$2:$G$16,4,FALSE),"")</f>
        <v>0</v>
      </c>
      <c r="D403" s="1">
        <f>IF(B403&lt;&gt;"",VLOOKUP(B403,iscritti_16675!$A$2:$G$16,2,FALSE),"")</f>
        <v>0</v>
      </c>
      <c r="E403" s="1">
        <f>IF(B403&lt;&gt;"",VLOOKUP(B403,iscritti_16675!$A$2:$G$16,3,FALSE),"")</f>
        <v>0</v>
      </c>
      <c r="F403" s="1">
        <f>IF(E403&lt;&gt;"",VLOOKUP(E403,'16675'!$AG$3:'16675'!$AH$12,2,FALSE),"")</f>
        <v>0</v>
      </c>
      <c r="G403" s="1">
        <f>COUNTA('16675'!$H$403:'16675'!$K$403)</f>
        <v>0</v>
      </c>
      <c r="H403" s="8"/>
      <c r="I403" s="8"/>
      <c r="J403" s="8"/>
      <c r="K403" s="8"/>
      <c r="L403" s="9">
        <f>IF('16675'!$G$403&lt;&gt;0,'16675'!$M$403/'16675'!$G$403,"")</f>
        <v>0</v>
      </c>
      <c r="M403" s="1">
        <f>SUM('16675'!$H$403:'16675'!$K$403)</f>
        <v>0</v>
      </c>
      <c r="N403" s="7"/>
      <c r="O403" s="7"/>
      <c r="P403" s="1">
        <f>SUM('16675'!$M$403:'16675'!$O$403)+'16675'!$AF$403</f>
        <v>0</v>
      </c>
      <c r="Q403" s="1">
        <f>SUM('16675'!$P$400:'16675'!$P$404)</f>
        <v>0</v>
      </c>
      <c r="R403" s="1">
        <v>79</v>
      </c>
      <c r="T403" s="7"/>
      <c r="U403" s="7"/>
      <c r="V403" s="7"/>
      <c r="AF403" s="1">
        <f>'16675'!$G$403*IF(E403&lt;&gt;"",'16675'!$F$403,0)</f>
        <v>0</v>
      </c>
    </row>
    <row r="404" spans="2:32" ht="12.75">
      <c r="B404" s="7"/>
      <c r="C404" s="1">
        <f>IF(B404&lt;&gt;"",VLOOKUP(B404,iscritti_16675!$A$2:$G$16,4,FALSE),"")</f>
        <v>0</v>
      </c>
      <c r="D404" s="1">
        <f>IF(B404&lt;&gt;"",VLOOKUP(B404,iscritti_16675!$A$2:$G$16,2,FALSE),"")</f>
        <v>0</v>
      </c>
      <c r="E404" s="1">
        <f>IF(B404&lt;&gt;"",VLOOKUP(B404,iscritti_16675!$A$2:$G$16,3,FALSE),"")</f>
        <v>0</v>
      </c>
      <c r="F404" s="1">
        <f>IF(E404&lt;&gt;"",VLOOKUP(E404,'16675'!$AG$3:'16675'!$AH$12,2,FALSE),"")</f>
        <v>0</v>
      </c>
      <c r="G404" s="1">
        <f>COUNTA('16675'!$H$404:'16675'!$K$404)</f>
        <v>0</v>
      </c>
      <c r="H404" s="8"/>
      <c r="I404" s="8"/>
      <c r="J404" s="8"/>
      <c r="K404" s="8"/>
      <c r="L404" s="9">
        <f>IF('16675'!$G$404&lt;&gt;0,'16675'!$M$404/'16675'!$G$404,"")</f>
        <v>0</v>
      </c>
      <c r="M404" s="1">
        <f>SUM('16675'!$H$404:'16675'!$K$404)</f>
        <v>0</v>
      </c>
      <c r="N404" s="7"/>
      <c r="O404" s="7"/>
      <c r="P404" s="1">
        <f>SUM('16675'!$M$404:'16675'!$O$404)+'16675'!$AF$404</f>
        <v>0</v>
      </c>
      <c r="Q404" s="1">
        <f>SUM('16675'!$P$400:'16675'!$P$404)</f>
        <v>0</v>
      </c>
      <c r="R404" s="1">
        <v>79</v>
      </c>
      <c r="T404" s="7"/>
      <c r="U404" s="7"/>
      <c r="V404" s="7"/>
      <c r="AF404" s="1">
        <f>'16675'!$G$404*IF(E404&lt;&gt;"",'16675'!$F$404,0)</f>
        <v>0</v>
      </c>
    </row>
    <row r="405" spans="1:32" ht="12.75">
      <c r="A405" s="1">
        <v>80</v>
      </c>
      <c r="B405" s="7"/>
      <c r="C405" s="1">
        <f>IF(B405&lt;&gt;"",VLOOKUP(B405,iscritti_16675!$A$2:$G$16,4,FALSE),"")</f>
        <v>0</v>
      </c>
      <c r="D405" s="1">
        <f>IF(B405&lt;&gt;"",VLOOKUP(B405,iscritti_16675!$A$2:$G$16,2,FALSE),"")</f>
        <v>0</v>
      </c>
      <c r="E405" s="1">
        <f>IF(B405&lt;&gt;"",VLOOKUP(B405,iscritti_16675!$A$2:$G$16,3,FALSE),"")</f>
        <v>0</v>
      </c>
      <c r="F405" s="1">
        <f>IF(E405&lt;&gt;"",VLOOKUP(E405,'16675'!$AG$3:'16675'!$AH$12,2,FALSE),"")</f>
        <v>0</v>
      </c>
      <c r="G405" s="1">
        <f>COUNTA('16675'!$H$405:'16675'!$K$405)</f>
        <v>0</v>
      </c>
      <c r="H405" s="8"/>
      <c r="I405" s="8"/>
      <c r="J405" s="8"/>
      <c r="K405" s="8"/>
      <c r="L405" s="9">
        <f>IF('16675'!$G$405&lt;&gt;0,'16675'!$M$405/'16675'!$G$405,"")</f>
        <v>0</v>
      </c>
      <c r="M405" s="1">
        <f>SUM('16675'!$H$405:'16675'!$K$405)</f>
        <v>0</v>
      </c>
      <c r="N405" s="7"/>
      <c r="O405" s="7"/>
      <c r="P405" s="1">
        <f>SUM('16675'!$M$405:'16675'!$O$405)+'16675'!$AF$405</f>
        <v>0</v>
      </c>
      <c r="Q405" s="1">
        <f>SUM('16675'!$P$405:'16675'!$P$409)</f>
        <v>0</v>
      </c>
      <c r="R405" s="1">
        <v>80</v>
      </c>
      <c r="S405" s="1">
        <f>SUM('16675'!$P$405:'16675'!$P$409)</f>
        <v>0</v>
      </c>
      <c r="T405" s="7"/>
      <c r="U405" s="7"/>
      <c r="V405" s="7"/>
      <c r="AF405" s="1">
        <f>'16675'!$G$405*IF(E405&lt;&gt;"",'16675'!$F$405,0)</f>
        <v>0</v>
      </c>
    </row>
    <row r="406" spans="2:32" ht="12.75">
      <c r="B406" s="7"/>
      <c r="C406" s="1">
        <f>IF(B406&lt;&gt;"",VLOOKUP(B406,iscritti_16675!$A$2:$G$16,4,FALSE),"")</f>
        <v>0</v>
      </c>
      <c r="D406" s="1">
        <f>IF(B406&lt;&gt;"",VLOOKUP(B406,iscritti_16675!$A$2:$G$16,2,FALSE),"")</f>
        <v>0</v>
      </c>
      <c r="E406" s="1">
        <f>IF(B406&lt;&gt;"",VLOOKUP(B406,iscritti_16675!$A$2:$G$16,3,FALSE),"")</f>
        <v>0</v>
      </c>
      <c r="F406" s="1">
        <f>IF(E406&lt;&gt;"",VLOOKUP(E406,'16675'!$AG$3:'16675'!$AH$12,2,FALSE),"")</f>
        <v>0</v>
      </c>
      <c r="G406" s="1">
        <f>COUNTA('16675'!$H$406:'16675'!$K$406)</f>
        <v>0</v>
      </c>
      <c r="H406" s="8"/>
      <c r="I406" s="8"/>
      <c r="J406" s="8"/>
      <c r="K406" s="8"/>
      <c r="L406" s="9">
        <f>IF('16675'!$G$406&lt;&gt;0,'16675'!$M$406/'16675'!$G$406,"")</f>
        <v>0</v>
      </c>
      <c r="M406" s="1">
        <f>SUM('16675'!$H$406:'16675'!$K$406)</f>
        <v>0</v>
      </c>
      <c r="N406" s="7"/>
      <c r="O406" s="7"/>
      <c r="P406" s="1">
        <f>SUM('16675'!$M$406:'16675'!$O$406)+'16675'!$AF$406</f>
        <v>0</v>
      </c>
      <c r="Q406" s="1">
        <f>SUM('16675'!$P$405:'16675'!$P$409)</f>
        <v>0</v>
      </c>
      <c r="R406" s="1">
        <v>80</v>
      </c>
      <c r="T406" s="7"/>
      <c r="U406" s="7"/>
      <c r="V406" s="7"/>
      <c r="AF406" s="1">
        <f>'16675'!$G$406*IF(E406&lt;&gt;"",'16675'!$F$406,0)</f>
        <v>0</v>
      </c>
    </row>
    <row r="407" spans="2:32" ht="12.75">
      <c r="B407" s="7"/>
      <c r="C407" s="1">
        <f>IF(B407&lt;&gt;"",VLOOKUP(B407,iscritti_16675!$A$2:$G$16,4,FALSE),"")</f>
        <v>0</v>
      </c>
      <c r="D407" s="1">
        <f>IF(B407&lt;&gt;"",VLOOKUP(B407,iscritti_16675!$A$2:$G$16,2,FALSE),"")</f>
        <v>0</v>
      </c>
      <c r="E407" s="1">
        <f>IF(B407&lt;&gt;"",VLOOKUP(B407,iscritti_16675!$A$2:$G$16,3,FALSE),"")</f>
        <v>0</v>
      </c>
      <c r="F407" s="1">
        <f>IF(E407&lt;&gt;"",VLOOKUP(E407,'16675'!$AG$3:'16675'!$AH$12,2,FALSE),"")</f>
        <v>0</v>
      </c>
      <c r="G407" s="1">
        <f>COUNTA('16675'!$H$407:'16675'!$K$407)</f>
        <v>0</v>
      </c>
      <c r="H407" s="8"/>
      <c r="I407" s="8"/>
      <c r="J407" s="8"/>
      <c r="K407" s="8"/>
      <c r="L407" s="9">
        <f>IF('16675'!$G$407&lt;&gt;0,'16675'!$M$407/'16675'!$G$407,"")</f>
        <v>0</v>
      </c>
      <c r="M407" s="1">
        <f>SUM('16675'!$H$407:'16675'!$K$407)</f>
        <v>0</v>
      </c>
      <c r="N407" s="7"/>
      <c r="O407" s="7"/>
      <c r="P407" s="1">
        <f>SUM('16675'!$M$407:'16675'!$O$407)+'16675'!$AF$407</f>
        <v>0</v>
      </c>
      <c r="Q407" s="1">
        <f>SUM('16675'!$P$405:'16675'!$P$409)</f>
        <v>0</v>
      </c>
      <c r="R407" s="1">
        <v>80</v>
      </c>
      <c r="T407" s="7"/>
      <c r="U407" s="7"/>
      <c r="V407" s="7"/>
      <c r="AF407" s="1">
        <f>'16675'!$G$407*IF(E407&lt;&gt;"",'16675'!$F$407,0)</f>
        <v>0</v>
      </c>
    </row>
    <row r="408" spans="2:32" ht="12.75">
      <c r="B408" s="7"/>
      <c r="C408" s="1">
        <f>IF(B408&lt;&gt;"",VLOOKUP(B408,iscritti_16675!$A$2:$G$16,4,FALSE),"")</f>
        <v>0</v>
      </c>
      <c r="D408" s="1">
        <f>IF(B408&lt;&gt;"",VLOOKUP(B408,iscritti_16675!$A$2:$G$16,2,FALSE),"")</f>
        <v>0</v>
      </c>
      <c r="E408" s="1">
        <f>IF(B408&lt;&gt;"",VLOOKUP(B408,iscritti_16675!$A$2:$G$16,3,FALSE),"")</f>
        <v>0</v>
      </c>
      <c r="F408" s="1">
        <f>IF(E408&lt;&gt;"",VLOOKUP(E408,'16675'!$AG$3:'16675'!$AH$12,2,FALSE),"")</f>
        <v>0</v>
      </c>
      <c r="G408" s="1">
        <f>COUNTA('16675'!$H$408:'16675'!$K$408)</f>
        <v>0</v>
      </c>
      <c r="H408" s="8"/>
      <c r="I408" s="8"/>
      <c r="J408" s="8"/>
      <c r="K408" s="8"/>
      <c r="L408" s="9">
        <f>IF('16675'!$G$408&lt;&gt;0,'16675'!$M$408/'16675'!$G$408,"")</f>
        <v>0</v>
      </c>
      <c r="M408" s="1">
        <f>SUM('16675'!$H$408:'16675'!$K$408)</f>
        <v>0</v>
      </c>
      <c r="N408" s="7"/>
      <c r="O408" s="7"/>
      <c r="P408" s="1">
        <f>SUM('16675'!$M$408:'16675'!$O$408)+'16675'!$AF$408</f>
        <v>0</v>
      </c>
      <c r="Q408" s="1">
        <f>SUM('16675'!$P$405:'16675'!$P$409)</f>
        <v>0</v>
      </c>
      <c r="R408" s="1">
        <v>80</v>
      </c>
      <c r="T408" s="7"/>
      <c r="U408" s="7"/>
      <c r="V408" s="7"/>
      <c r="AF408" s="1">
        <f>'16675'!$G$408*IF(E408&lt;&gt;"",'16675'!$F$408,0)</f>
        <v>0</v>
      </c>
    </row>
    <row r="409" spans="2:32" ht="12.75">
      <c r="B409" s="7"/>
      <c r="C409" s="1">
        <f>IF(B409&lt;&gt;"",VLOOKUP(B409,iscritti_16675!$A$2:$G$16,4,FALSE),"")</f>
        <v>0</v>
      </c>
      <c r="D409" s="1">
        <f>IF(B409&lt;&gt;"",VLOOKUP(B409,iscritti_16675!$A$2:$G$16,2,FALSE),"")</f>
        <v>0</v>
      </c>
      <c r="E409" s="1">
        <f>IF(B409&lt;&gt;"",VLOOKUP(B409,iscritti_16675!$A$2:$G$16,3,FALSE),"")</f>
        <v>0</v>
      </c>
      <c r="F409" s="1">
        <f>IF(E409&lt;&gt;"",VLOOKUP(E409,'16675'!$AG$3:'16675'!$AH$12,2,FALSE),"")</f>
        <v>0</v>
      </c>
      <c r="G409" s="1">
        <f>COUNTA('16675'!$H$409:'16675'!$K$409)</f>
        <v>0</v>
      </c>
      <c r="H409" s="8"/>
      <c r="I409" s="8"/>
      <c r="J409" s="8"/>
      <c r="K409" s="8"/>
      <c r="L409" s="9">
        <f>IF('16675'!$G$409&lt;&gt;0,'16675'!$M$409/'16675'!$G$409,"")</f>
        <v>0</v>
      </c>
      <c r="M409" s="1">
        <f>SUM('16675'!$H$409:'16675'!$K$409)</f>
        <v>0</v>
      </c>
      <c r="N409" s="7"/>
      <c r="O409" s="7"/>
      <c r="P409" s="1">
        <f>SUM('16675'!$M$409:'16675'!$O$409)+'16675'!$AF$409</f>
        <v>0</v>
      </c>
      <c r="Q409" s="1">
        <f>SUM('16675'!$P$405:'16675'!$P$409)</f>
        <v>0</v>
      </c>
      <c r="R409" s="1">
        <v>80</v>
      </c>
      <c r="T409" s="7"/>
      <c r="U409" s="7"/>
      <c r="V409" s="7"/>
      <c r="AF409" s="1">
        <f>'16675'!$G$409*IF(E409&lt;&gt;"",'16675'!$F$409,0)</f>
        <v>0</v>
      </c>
    </row>
    <row r="410" spans="1:32" ht="12.75">
      <c r="A410" s="1">
        <v>81</v>
      </c>
      <c r="B410" s="7"/>
      <c r="C410" s="1">
        <f>IF(B410&lt;&gt;"",VLOOKUP(B410,iscritti_16675!$A$2:$G$16,4,FALSE),"")</f>
        <v>0</v>
      </c>
      <c r="D410" s="1">
        <f>IF(B410&lt;&gt;"",VLOOKUP(B410,iscritti_16675!$A$2:$G$16,2,FALSE),"")</f>
        <v>0</v>
      </c>
      <c r="E410" s="1">
        <f>IF(B410&lt;&gt;"",VLOOKUP(B410,iscritti_16675!$A$2:$G$16,3,FALSE),"")</f>
        <v>0</v>
      </c>
      <c r="F410" s="1">
        <f>IF(E410&lt;&gt;"",VLOOKUP(E410,'16675'!$AG$3:'16675'!$AH$12,2,FALSE),"")</f>
        <v>0</v>
      </c>
      <c r="G410" s="1">
        <f>COUNTA('16675'!$H$410:'16675'!$K$410)</f>
        <v>0</v>
      </c>
      <c r="H410" s="8"/>
      <c r="I410" s="8"/>
      <c r="J410" s="8"/>
      <c r="K410" s="8"/>
      <c r="L410" s="9">
        <f>IF('16675'!$G$410&lt;&gt;0,'16675'!$M$410/'16675'!$G$410,"")</f>
        <v>0</v>
      </c>
      <c r="M410" s="1">
        <f>SUM('16675'!$H$410:'16675'!$K$410)</f>
        <v>0</v>
      </c>
      <c r="N410" s="7"/>
      <c r="O410" s="7"/>
      <c r="P410" s="1">
        <f>SUM('16675'!$M$410:'16675'!$O$410)+'16675'!$AF$410</f>
        <v>0</v>
      </c>
      <c r="Q410" s="1">
        <f>SUM('16675'!$P$410:'16675'!$P$414)</f>
        <v>0</v>
      </c>
      <c r="R410" s="1">
        <v>81</v>
      </c>
      <c r="S410" s="1">
        <f>SUM('16675'!$P$410:'16675'!$P$414)</f>
        <v>0</v>
      </c>
      <c r="T410" s="7"/>
      <c r="U410" s="7"/>
      <c r="V410" s="7"/>
      <c r="AF410" s="1">
        <f>'16675'!$G$410*IF(E410&lt;&gt;"",'16675'!$F$410,0)</f>
        <v>0</v>
      </c>
    </row>
    <row r="411" spans="2:32" ht="12.75">
      <c r="B411" s="7"/>
      <c r="C411" s="1">
        <f>IF(B411&lt;&gt;"",VLOOKUP(B411,iscritti_16675!$A$2:$G$16,4,FALSE),"")</f>
        <v>0</v>
      </c>
      <c r="D411" s="1">
        <f>IF(B411&lt;&gt;"",VLOOKUP(B411,iscritti_16675!$A$2:$G$16,2,FALSE),"")</f>
        <v>0</v>
      </c>
      <c r="E411" s="1">
        <f>IF(B411&lt;&gt;"",VLOOKUP(B411,iscritti_16675!$A$2:$G$16,3,FALSE),"")</f>
        <v>0</v>
      </c>
      <c r="F411" s="1">
        <f>IF(E411&lt;&gt;"",VLOOKUP(E411,'16675'!$AG$3:'16675'!$AH$12,2,FALSE),"")</f>
        <v>0</v>
      </c>
      <c r="G411" s="1">
        <f>COUNTA('16675'!$H$411:'16675'!$K$411)</f>
        <v>0</v>
      </c>
      <c r="H411" s="8"/>
      <c r="I411" s="8"/>
      <c r="J411" s="8"/>
      <c r="K411" s="8"/>
      <c r="L411" s="9">
        <f>IF('16675'!$G$411&lt;&gt;0,'16675'!$M$411/'16675'!$G$411,"")</f>
        <v>0</v>
      </c>
      <c r="M411" s="1">
        <f>SUM('16675'!$H$411:'16675'!$K$411)</f>
        <v>0</v>
      </c>
      <c r="N411" s="7"/>
      <c r="O411" s="7"/>
      <c r="P411" s="1">
        <f>SUM('16675'!$M$411:'16675'!$O$411)+'16675'!$AF$411</f>
        <v>0</v>
      </c>
      <c r="Q411" s="1">
        <f>SUM('16675'!$P$410:'16675'!$P$414)</f>
        <v>0</v>
      </c>
      <c r="R411" s="1">
        <v>81</v>
      </c>
      <c r="T411" s="7"/>
      <c r="U411" s="7"/>
      <c r="V411" s="7"/>
      <c r="AF411" s="1">
        <f>'16675'!$G$411*IF(E411&lt;&gt;"",'16675'!$F$411,0)</f>
        <v>0</v>
      </c>
    </row>
    <row r="412" spans="2:32" ht="12.75">
      <c r="B412" s="7"/>
      <c r="C412" s="1">
        <f>IF(B412&lt;&gt;"",VLOOKUP(B412,iscritti_16675!$A$2:$G$16,4,FALSE),"")</f>
        <v>0</v>
      </c>
      <c r="D412" s="1">
        <f>IF(B412&lt;&gt;"",VLOOKUP(B412,iscritti_16675!$A$2:$G$16,2,FALSE),"")</f>
        <v>0</v>
      </c>
      <c r="E412" s="1">
        <f>IF(B412&lt;&gt;"",VLOOKUP(B412,iscritti_16675!$A$2:$G$16,3,FALSE),"")</f>
        <v>0</v>
      </c>
      <c r="F412" s="1">
        <f>IF(E412&lt;&gt;"",VLOOKUP(E412,'16675'!$AG$3:'16675'!$AH$12,2,FALSE),"")</f>
        <v>0</v>
      </c>
      <c r="G412" s="1">
        <f>COUNTA('16675'!$H$412:'16675'!$K$412)</f>
        <v>0</v>
      </c>
      <c r="H412" s="8"/>
      <c r="I412" s="8"/>
      <c r="J412" s="8"/>
      <c r="K412" s="8"/>
      <c r="L412" s="9">
        <f>IF('16675'!$G$412&lt;&gt;0,'16675'!$M$412/'16675'!$G$412,"")</f>
        <v>0</v>
      </c>
      <c r="M412" s="1">
        <f>SUM('16675'!$H$412:'16675'!$K$412)</f>
        <v>0</v>
      </c>
      <c r="N412" s="7"/>
      <c r="O412" s="7"/>
      <c r="P412" s="1">
        <f>SUM('16675'!$M$412:'16675'!$O$412)+'16675'!$AF$412</f>
        <v>0</v>
      </c>
      <c r="Q412" s="1">
        <f>SUM('16675'!$P$410:'16675'!$P$414)</f>
        <v>0</v>
      </c>
      <c r="R412" s="1">
        <v>81</v>
      </c>
      <c r="T412" s="7"/>
      <c r="U412" s="7"/>
      <c r="V412" s="7"/>
      <c r="AF412" s="1">
        <f>'16675'!$G$412*IF(E412&lt;&gt;"",'16675'!$F$412,0)</f>
        <v>0</v>
      </c>
    </row>
    <row r="413" spans="2:32" ht="12.75">
      <c r="B413" s="7"/>
      <c r="C413" s="1">
        <f>IF(B413&lt;&gt;"",VLOOKUP(B413,iscritti_16675!$A$2:$G$16,4,FALSE),"")</f>
        <v>0</v>
      </c>
      <c r="D413" s="1">
        <f>IF(B413&lt;&gt;"",VLOOKUP(B413,iscritti_16675!$A$2:$G$16,2,FALSE),"")</f>
        <v>0</v>
      </c>
      <c r="E413" s="1">
        <f>IF(B413&lt;&gt;"",VLOOKUP(B413,iscritti_16675!$A$2:$G$16,3,FALSE),"")</f>
        <v>0</v>
      </c>
      <c r="F413" s="1">
        <f>IF(E413&lt;&gt;"",VLOOKUP(E413,'16675'!$AG$3:'16675'!$AH$12,2,FALSE),"")</f>
        <v>0</v>
      </c>
      <c r="G413" s="1">
        <f>COUNTA('16675'!$H$413:'16675'!$K$413)</f>
        <v>0</v>
      </c>
      <c r="H413" s="8"/>
      <c r="I413" s="8"/>
      <c r="J413" s="8"/>
      <c r="K413" s="8"/>
      <c r="L413" s="9">
        <f>IF('16675'!$G$413&lt;&gt;0,'16675'!$M$413/'16675'!$G$413,"")</f>
        <v>0</v>
      </c>
      <c r="M413" s="1">
        <f>SUM('16675'!$H$413:'16675'!$K$413)</f>
        <v>0</v>
      </c>
      <c r="N413" s="7"/>
      <c r="O413" s="7"/>
      <c r="P413" s="1">
        <f>SUM('16675'!$M$413:'16675'!$O$413)+'16675'!$AF$413</f>
        <v>0</v>
      </c>
      <c r="Q413" s="1">
        <f>SUM('16675'!$P$410:'16675'!$P$414)</f>
        <v>0</v>
      </c>
      <c r="R413" s="1">
        <v>81</v>
      </c>
      <c r="T413" s="7"/>
      <c r="U413" s="7"/>
      <c r="V413" s="7"/>
      <c r="AF413" s="1">
        <f>'16675'!$G$413*IF(E413&lt;&gt;"",'16675'!$F$413,0)</f>
        <v>0</v>
      </c>
    </row>
    <row r="414" spans="2:32" ht="12.75">
      <c r="B414" s="7"/>
      <c r="C414" s="1">
        <f>IF(B414&lt;&gt;"",VLOOKUP(B414,iscritti_16675!$A$2:$G$16,4,FALSE),"")</f>
        <v>0</v>
      </c>
      <c r="D414" s="1">
        <f>IF(B414&lt;&gt;"",VLOOKUP(B414,iscritti_16675!$A$2:$G$16,2,FALSE),"")</f>
        <v>0</v>
      </c>
      <c r="E414" s="1">
        <f>IF(B414&lt;&gt;"",VLOOKUP(B414,iscritti_16675!$A$2:$G$16,3,FALSE),"")</f>
        <v>0</v>
      </c>
      <c r="F414" s="1">
        <f>IF(E414&lt;&gt;"",VLOOKUP(E414,'16675'!$AG$3:'16675'!$AH$12,2,FALSE),"")</f>
        <v>0</v>
      </c>
      <c r="G414" s="1">
        <f>COUNTA('16675'!$H$414:'16675'!$K$414)</f>
        <v>0</v>
      </c>
      <c r="H414" s="8"/>
      <c r="I414" s="8"/>
      <c r="J414" s="8"/>
      <c r="K414" s="8"/>
      <c r="L414" s="9">
        <f>IF('16675'!$G$414&lt;&gt;0,'16675'!$M$414/'16675'!$G$414,"")</f>
        <v>0</v>
      </c>
      <c r="M414" s="1">
        <f>SUM('16675'!$H$414:'16675'!$K$414)</f>
        <v>0</v>
      </c>
      <c r="N414" s="7"/>
      <c r="O414" s="7"/>
      <c r="P414" s="1">
        <f>SUM('16675'!$M$414:'16675'!$O$414)+'16675'!$AF$414</f>
        <v>0</v>
      </c>
      <c r="Q414" s="1">
        <f>SUM('16675'!$P$410:'16675'!$P$414)</f>
        <v>0</v>
      </c>
      <c r="R414" s="1">
        <v>81</v>
      </c>
      <c r="T414" s="7"/>
      <c r="U414" s="7"/>
      <c r="V414" s="7"/>
      <c r="AF414" s="1">
        <f>'16675'!$G$414*IF(E414&lt;&gt;"",'16675'!$F$414,0)</f>
        <v>0</v>
      </c>
    </row>
    <row r="415" spans="1:32" ht="12.75">
      <c r="A415" s="1">
        <v>82</v>
      </c>
      <c r="B415" s="7"/>
      <c r="C415" s="1">
        <f>IF(B415&lt;&gt;"",VLOOKUP(B415,iscritti_16675!$A$2:$G$16,4,FALSE),"")</f>
        <v>0</v>
      </c>
      <c r="D415" s="1">
        <f>IF(B415&lt;&gt;"",VLOOKUP(B415,iscritti_16675!$A$2:$G$16,2,FALSE),"")</f>
        <v>0</v>
      </c>
      <c r="E415" s="1">
        <f>IF(B415&lt;&gt;"",VLOOKUP(B415,iscritti_16675!$A$2:$G$16,3,FALSE),"")</f>
        <v>0</v>
      </c>
      <c r="F415" s="1">
        <f>IF(E415&lt;&gt;"",VLOOKUP(E415,'16675'!$AG$3:'16675'!$AH$12,2,FALSE),"")</f>
        <v>0</v>
      </c>
      <c r="G415" s="1">
        <f>COUNTA('16675'!$H$415:'16675'!$K$415)</f>
        <v>0</v>
      </c>
      <c r="H415" s="8"/>
      <c r="I415" s="8"/>
      <c r="J415" s="8"/>
      <c r="K415" s="8"/>
      <c r="L415" s="9">
        <f>IF('16675'!$G$415&lt;&gt;0,'16675'!$M$415/'16675'!$G$415,"")</f>
        <v>0</v>
      </c>
      <c r="M415" s="1">
        <f>SUM('16675'!$H$415:'16675'!$K$415)</f>
        <v>0</v>
      </c>
      <c r="N415" s="7"/>
      <c r="O415" s="7"/>
      <c r="P415" s="1">
        <f>SUM('16675'!$M$415:'16675'!$O$415)+'16675'!$AF$415</f>
        <v>0</v>
      </c>
      <c r="Q415" s="1">
        <f>SUM('16675'!$P$415:'16675'!$P$419)</f>
        <v>0</v>
      </c>
      <c r="R415" s="1">
        <v>82</v>
      </c>
      <c r="S415" s="1">
        <f>SUM('16675'!$P$415:'16675'!$P$419)</f>
        <v>0</v>
      </c>
      <c r="T415" s="7"/>
      <c r="U415" s="7"/>
      <c r="V415" s="7"/>
      <c r="AF415" s="1">
        <f>'16675'!$G$415*IF(E415&lt;&gt;"",'16675'!$F$415,0)</f>
        <v>0</v>
      </c>
    </row>
    <row r="416" spans="2:32" ht="12.75">
      <c r="B416" s="7"/>
      <c r="C416" s="1">
        <f>IF(B416&lt;&gt;"",VLOOKUP(B416,iscritti_16675!$A$2:$G$16,4,FALSE),"")</f>
        <v>0</v>
      </c>
      <c r="D416" s="1">
        <f>IF(B416&lt;&gt;"",VLOOKUP(B416,iscritti_16675!$A$2:$G$16,2,FALSE),"")</f>
        <v>0</v>
      </c>
      <c r="E416" s="1">
        <f>IF(B416&lt;&gt;"",VLOOKUP(B416,iscritti_16675!$A$2:$G$16,3,FALSE),"")</f>
        <v>0</v>
      </c>
      <c r="F416" s="1">
        <f>IF(E416&lt;&gt;"",VLOOKUP(E416,'16675'!$AG$3:'16675'!$AH$12,2,FALSE),"")</f>
        <v>0</v>
      </c>
      <c r="G416" s="1">
        <f>COUNTA('16675'!$H$416:'16675'!$K$416)</f>
        <v>0</v>
      </c>
      <c r="H416" s="8"/>
      <c r="I416" s="8"/>
      <c r="J416" s="8"/>
      <c r="K416" s="8"/>
      <c r="L416" s="9">
        <f>IF('16675'!$G$416&lt;&gt;0,'16675'!$M$416/'16675'!$G$416,"")</f>
        <v>0</v>
      </c>
      <c r="M416" s="1">
        <f>SUM('16675'!$H$416:'16675'!$K$416)</f>
        <v>0</v>
      </c>
      <c r="N416" s="7"/>
      <c r="O416" s="7"/>
      <c r="P416" s="1">
        <f>SUM('16675'!$M$416:'16675'!$O$416)+'16675'!$AF$416</f>
        <v>0</v>
      </c>
      <c r="Q416" s="1">
        <f>SUM('16675'!$P$415:'16675'!$P$419)</f>
        <v>0</v>
      </c>
      <c r="R416" s="1">
        <v>82</v>
      </c>
      <c r="T416" s="7"/>
      <c r="U416" s="7"/>
      <c r="V416" s="7"/>
      <c r="AF416" s="1">
        <f>'16675'!$G$416*IF(E416&lt;&gt;"",'16675'!$F$416,0)</f>
        <v>0</v>
      </c>
    </row>
    <row r="417" spans="2:32" ht="12.75">
      <c r="B417" s="7"/>
      <c r="C417" s="1">
        <f>IF(B417&lt;&gt;"",VLOOKUP(B417,iscritti_16675!$A$2:$G$16,4,FALSE),"")</f>
        <v>0</v>
      </c>
      <c r="D417" s="1">
        <f>IF(B417&lt;&gt;"",VLOOKUP(B417,iscritti_16675!$A$2:$G$16,2,FALSE),"")</f>
        <v>0</v>
      </c>
      <c r="E417" s="1">
        <f>IF(B417&lt;&gt;"",VLOOKUP(B417,iscritti_16675!$A$2:$G$16,3,FALSE),"")</f>
        <v>0</v>
      </c>
      <c r="F417" s="1">
        <f>IF(E417&lt;&gt;"",VLOOKUP(E417,'16675'!$AG$3:'16675'!$AH$12,2,FALSE),"")</f>
        <v>0</v>
      </c>
      <c r="G417" s="1">
        <f>COUNTA('16675'!$H$417:'16675'!$K$417)</f>
        <v>0</v>
      </c>
      <c r="H417" s="8"/>
      <c r="I417" s="8"/>
      <c r="J417" s="8"/>
      <c r="K417" s="8"/>
      <c r="L417" s="9">
        <f>IF('16675'!$G$417&lt;&gt;0,'16675'!$M$417/'16675'!$G$417,"")</f>
        <v>0</v>
      </c>
      <c r="M417" s="1">
        <f>SUM('16675'!$H$417:'16675'!$K$417)</f>
        <v>0</v>
      </c>
      <c r="N417" s="7"/>
      <c r="O417" s="7"/>
      <c r="P417" s="1">
        <f>SUM('16675'!$M$417:'16675'!$O$417)+'16675'!$AF$417</f>
        <v>0</v>
      </c>
      <c r="Q417" s="1">
        <f>SUM('16675'!$P$415:'16675'!$P$419)</f>
        <v>0</v>
      </c>
      <c r="R417" s="1">
        <v>82</v>
      </c>
      <c r="T417" s="7"/>
      <c r="U417" s="7"/>
      <c r="V417" s="7"/>
      <c r="AF417" s="1">
        <f>'16675'!$G$417*IF(E417&lt;&gt;"",'16675'!$F$417,0)</f>
        <v>0</v>
      </c>
    </row>
    <row r="418" spans="2:32" ht="12.75">
      <c r="B418" s="7"/>
      <c r="C418" s="1">
        <f>IF(B418&lt;&gt;"",VLOOKUP(B418,iscritti_16675!$A$2:$G$16,4,FALSE),"")</f>
        <v>0</v>
      </c>
      <c r="D418" s="1">
        <f>IF(B418&lt;&gt;"",VLOOKUP(B418,iscritti_16675!$A$2:$G$16,2,FALSE),"")</f>
        <v>0</v>
      </c>
      <c r="E418" s="1">
        <f>IF(B418&lt;&gt;"",VLOOKUP(B418,iscritti_16675!$A$2:$G$16,3,FALSE),"")</f>
        <v>0</v>
      </c>
      <c r="F418" s="1">
        <f>IF(E418&lt;&gt;"",VLOOKUP(E418,'16675'!$AG$3:'16675'!$AH$12,2,FALSE),"")</f>
        <v>0</v>
      </c>
      <c r="G418" s="1">
        <f>COUNTA('16675'!$H$418:'16675'!$K$418)</f>
        <v>0</v>
      </c>
      <c r="H418" s="8"/>
      <c r="I418" s="8"/>
      <c r="J418" s="8"/>
      <c r="K418" s="8"/>
      <c r="L418" s="9">
        <f>IF('16675'!$G$418&lt;&gt;0,'16675'!$M$418/'16675'!$G$418,"")</f>
        <v>0</v>
      </c>
      <c r="M418" s="1">
        <f>SUM('16675'!$H$418:'16675'!$K$418)</f>
        <v>0</v>
      </c>
      <c r="N418" s="7"/>
      <c r="O418" s="7"/>
      <c r="P418" s="1">
        <f>SUM('16675'!$M$418:'16675'!$O$418)+'16675'!$AF$418</f>
        <v>0</v>
      </c>
      <c r="Q418" s="1">
        <f>SUM('16675'!$P$415:'16675'!$P$419)</f>
        <v>0</v>
      </c>
      <c r="R418" s="1">
        <v>82</v>
      </c>
      <c r="T418" s="7"/>
      <c r="U418" s="7"/>
      <c r="V418" s="7"/>
      <c r="AF418" s="1">
        <f>'16675'!$G$418*IF(E418&lt;&gt;"",'16675'!$F$418,0)</f>
        <v>0</v>
      </c>
    </row>
    <row r="419" spans="2:32" ht="12.75">
      <c r="B419" s="7"/>
      <c r="C419" s="1">
        <f>IF(B419&lt;&gt;"",VLOOKUP(B419,iscritti_16675!$A$2:$G$16,4,FALSE),"")</f>
        <v>0</v>
      </c>
      <c r="D419" s="1">
        <f>IF(B419&lt;&gt;"",VLOOKUP(B419,iscritti_16675!$A$2:$G$16,2,FALSE),"")</f>
        <v>0</v>
      </c>
      <c r="E419" s="1">
        <f>IF(B419&lt;&gt;"",VLOOKUP(B419,iscritti_16675!$A$2:$G$16,3,FALSE),"")</f>
        <v>0</v>
      </c>
      <c r="F419" s="1">
        <f>IF(E419&lt;&gt;"",VLOOKUP(E419,'16675'!$AG$3:'16675'!$AH$12,2,FALSE),"")</f>
        <v>0</v>
      </c>
      <c r="G419" s="1">
        <f>COUNTA('16675'!$H$419:'16675'!$K$419)</f>
        <v>0</v>
      </c>
      <c r="H419" s="8"/>
      <c r="I419" s="8"/>
      <c r="J419" s="8"/>
      <c r="K419" s="8"/>
      <c r="L419" s="9">
        <f>IF('16675'!$G$419&lt;&gt;0,'16675'!$M$419/'16675'!$G$419,"")</f>
        <v>0</v>
      </c>
      <c r="M419" s="1">
        <f>SUM('16675'!$H$419:'16675'!$K$419)</f>
        <v>0</v>
      </c>
      <c r="N419" s="7"/>
      <c r="O419" s="7"/>
      <c r="P419" s="1">
        <f>SUM('16675'!$M$419:'16675'!$O$419)+'16675'!$AF$419</f>
        <v>0</v>
      </c>
      <c r="Q419" s="1">
        <f>SUM('16675'!$P$415:'16675'!$P$419)</f>
        <v>0</v>
      </c>
      <c r="R419" s="1">
        <v>82</v>
      </c>
      <c r="T419" s="7"/>
      <c r="U419" s="7"/>
      <c r="V419" s="7"/>
      <c r="AF419" s="1">
        <f>'16675'!$G$419*IF(E419&lt;&gt;"",'16675'!$F$419,0)</f>
        <v>0</v>
      </c>
    </row>
    <row r="420" spans="1:32" ht="12.75">
      <c r="A420" s="1">
        <v>83</v>
      </c>
      <c r="B420" s="7"/>
      <c r="C420" s="1">
        <f>IF(B420&lt;&gt;"",VLOOKUP(B420,iscritti_16675!$A$2:$G$16,4,FALSE),"")</f>
        <v>0</v>
      </c>
      <c r="D420" s="1">
        <f>IF(B420&lt;&gt;"",VLOOKUP(B420,iscritti_16675!$A$2:$G$16,2,FALSE),"")</f>
        <v>0</v>
      </c>
      <c r="E420" s="1">
        <f>IF(B420&lt;&gt;"",VLOOKUP(B420,iscritti_16675!$A$2:$G$16,3,FALSE),"")</f>
        <v>0</v>
      </c>
      <c r="F420" s="1">
        <f>IF(E420&lt;&gt;"",VLOOKUP(E420,'16675'!$AG$3:'16675'!$AH$12,2,FALSE),"")</f>
        <v>0</v>
      </c>
      <c r="G420" s="1">
        <f>COUNTA('16675'!$H$420:'16675'!$K$420)</f>
        <v>0</v>
      </c>
      <c r="H420" s="8"/>
      <c r="I420" s="8"/>
      <c r="J420" s="8"/>
      <c r="K420" s="8"/>
      <c r="L420" s="9">
        <f>IF('16675'!$G$420&lt;&gt;0,'16675'!$M$420/'16675'!$G$420,"")</f>
        <v>0</v>
      </c>
      <c r="M420" s="1">
        <f>SUM('16675'!$H$420:'16675'!$K$420)</f>
        <v>0</v>
      </c>
      <c r="N420" s="7"/>
      <c r="O420" s="7"/>
      <c r="P420" s="1">
        <f>SUM('16675'!$M$420:'16675'!$O$420)+'16675'!$AF$420</f>
        <v>0</v>
      </c>
      <c r="Q420" s="1">
        <f>SUM('16675'!$P$420:'16675'!$P$424)</f>
        <v>0</v>
      </c>
      <c r="R420" s="1">
        <v>83</v>
      </c>
      <c r="S420" s="1">
        <f>SUM('16675'!$P$420:'16675'!$P$424)</f>
        <v>0</v>
      </c>
      <c r="T420" s="7"/>
      <c r="U420" s="7"/>
      <c r="V420" s="7"/>
      <c r="AF420" s="1">
        <f>'16675'!$G$420*IF(E420&lt;&gt;"",'16675'!$F$420,0)</f>
        <v>0</v>
      </c>
    </row>
    <row r="421" spans="2:32" ht="12.75">
      <c r="B421" s="7"/>
      <c r="C421" s="1">
        <f>IF(B421&lt;&gt;"",VLOOKUP(B421,iscritti_16675!$A$2:$G$16,4,FALSE),"")</f>
        <v>0</v>
      </c>
      <c r="D421" s="1">
        <f>IF(B421&lt;&gt;"",VLOOKUP(B421,iscritti_16675!$A$2:$G$16,2,FALSE),"")</f>
        <v>0</v>
      </c>
      <c r="E421" s="1">
        <f>IF(B421&lt;&gt;"",VLOOKUP(B421,iscritti_16675!$A$2:$G$16,3,FALSE),"")</f>
        <v>0</v>
      </c>
      <c r="F421" s="1">
        <f>IF(E421&lt;&gt;"",VLOOKUP(E421,'16675'!$AG$3:'16675'!$AH$12,2,FALSE),"")</f>
        <v>0</v>
      </c>
      <c r="G421" s="1">
        <f>COUNTA('16675'!$H$421:'16675'!$K$421)</f>
        <v>0</v>
      </c>
      <c r="H421" s="8"/>
      <c r="I421" s="8"/>
      <c r="J421" s="8"/>
      <c r="K421" s="8"/>
      <c r="L421" s="9">
        <f>IF('16675'!$G$421&lt;&gt;0,'16675'!$M$421/'16675'!$G$421,"")</f>
        <v>0</v>
      </c>
      <c r="M421" s="1">
        <f>SUM('16675'!$H$421:'16675'!$K$421)</f>
        <v>0</v>
      </c>
      <c r="N421" s="7"/>
      <c r="O421" s="7"/>
      <c r="P421" s="1">
        <f>SUM('16675'!$M$421:'16675'!$O$421)+'16675'!$AF$421</f>
        <v>0</v>
      </c>
      <c r="Q421" s="1">
        <f>SUM('16675'!$P$420:'16675'!$P$424)</f>
        <v>0</v>
      </c>
      <c r="R421" s="1">
        <v>83</v>
      </c>
      <c r="T421" s="7"/>
      <c r="U421" s="7"/>
      <c r="V421" s="7"/>
      <c r="AF421" s="1">
        <f>'16675'!$G$421*IF(E421&lt;&gt;"",'16675'!$F$421,0)</f>
        <v>0</v>
      </c>
    </row>
    <row r="422" spans="2:32" ht="12.75">
      <c r="B422" s="7"/>
      <c r="C422" s="1">
        <f>IF(B422&lt;&gt;"",VLOOKUP(B422,iscritti_16675!$A$2:$G$16,4,FALSE),"")</f>
        <v>0</v>
      </c>
      <c r="D422" s="1">
        <f>IF(B422&lt;&gt;"",VLOOKUP(B422,iscritti_16675!$A$2:$G$16,2,FALSE),"")</f>
        <v>0</v>
      </c>
      <c r="E422" s="1">
        <f>IF(B422&lt;&gt;"",VLOOKUP(B422,iscritti_16675!$A$2:$G$16,3,FALSE),"")</f>
        <v>0</v>
      </c>
      <c r="F422" s="1">
        <f>IF(E422&lt;&gt;"",VLOOKUP(E422,'16675'!$AG$3:'16675'!$AH$12,2,FALSE),"")</f>
        <v>0</v>
      </c>
      <c r="G422" s="1">
        <f>COUNTA('16675'!$H$422:'16675'!$K$422)</f>
        <v>0</v>
      </c>
      <c r="H422" s="8"/>
      <c r="I422" s="8"/>
      <c r="J422" s="8"/>
      <c r="K422" s="8"/>
      <c r="L422" s="9">
        <f>IF('16675'!$G$422&lt;&gt;0,'16675'!$M$422/'16675'!$G$422,"")</f>
        <v>0</v>
      </c>
      <c r="M422" s="1">
        <f>SUM('16675'!$H$422:'16675'!$K$422)</f>
        <v>0</v>
      </c>
      <c r="N422" s="7"/>
      <c r="O422" s="7"/>
      <c r="P422" s="1">
        <f>SUM('16675'!$M$422:'16675'!$O$422)+'16675'!$AF$422</f>
        <v>0</v>
      </c>
      <c r="Q422" s="1">
        <f>SUM('16675'!$P$420:'16675'!$P$424)</f>
        <v>0</v>
      </c>
      <c r="R422" s="1">
        <v>83</v>
      </c>
      <c r="T422" s="7"/>
      <c r="U422" s="7"/>
      <c r="V422" s="7"/>
      <c r="AF422" s="1">
        <f>'16675'!$G$422*IF(E422&lt;&gt;"",'16675'!$F$422,0)</f>
        <v>0</v>
      </c>
    </row>
    <row r="423" spans="2:32" ht="12.75">
      <c r="B423" s="7"/>
      <c r="C423" s="1">
        <f>IF(B423&lt;&gt;"",VLOOKUP(B423,iscritti_16675!$A$2:$G$16,4,FALSE),"")</f>
        <v>0</v>
      </c>
      <c r="D423" s="1">
        <f>IF(B423&lt;&gt;"",VLOOKUP(B423,iscritti_16675!$A$2:$G$16,2,FALSE),"")</f>
        <v>0</v>
      </c>
      <c r="E423" s="1">
        <f>IF(B423&lt;&gt;"",VLOOKUP(B423,iscritti_16675!$A$2:$G$16,3,FALSE),"")</f>
        <v>0</v>
      </c>
      <c r="F423" s="1">
        <f>IF(E423&lt;&gt;"",VLOOKUP(E423,'16675'!$AG$3:'16675'!$AH$12,2,FALSE),"")</f>
        <v>0</v>
      </c>
      <c r="G423" s="1">
        <f>COUNTA('16675'!$H$423:'16675'!$K$423)</f>
        <v>0</v>
      </c>
      <c r="H423" s="8"/>
      <c r="I423" s="8"/>
      <c r="J423" s="8"/>
      <c r="K423" s="8"/>
      <c r="L423" s="9">
        <f>IF('16675'!$G$423&lt;&gt;0,'16675'!$M$423/'16675'!$G$423,"")</f>
        <v>0</v>
      </c>
      <c r="M423" s="1">
        <f>SUM('16675'!$H$423:'16675'!$K$423)</f>
        <v>0</v>
      </c>
      <c r="N423" s="7"/>
      <c r="O423" s="7"/>
      <c r="P423" s="1">
        <f>SUM('16675'!$M$423:'16675'!$O$423)+'16675'!$AF$423</f>
        <v>0</v>
      </c>
      <c r="Q423" s="1">
        <f>SUM('16675'!$P$420:'16675'!$P$424)</f>
        <v>0</v>
      </c>
      <c r="R423" s="1">
        <v>83</v>
      </c>
      <c r="T423" s="7"/>
      <c r="U423" s="7"/>
      <c r="V423" s="7"/>
      <c r="AF423" s="1">
        <f>'16675'!$G$423*IF(E423&lt;&gt;"",'16675'!$F$423,0)</f>
        <v>0</v>
      </c>
    </row>
    <row r="424" spans="2:32" ht="12.75">
      <c r="B424" s="7"/>
      <c r="C424" s="1">
        <f>IF(B424&lt;&gt;"",VLOOKUP(B424,iscritti_16675!$A$2:$G$16,4,FALSE),"")</f>
        <v>0</v>
      </c>
      <c r="D424" s="1">
        <f>IF(B424&lt;&gt;"",VLOOKUP(B424,iscritti_16675!$A$2:$G$16,2,FALSE),"")</f>
        <v>0</v>
      </c>
      <c r="E424" s="1">
        <f>IF(B424&lt;&gt;"",VLOOKUP(B424,iscritti_16675!$A$2:$G$16,3,FALSE),"")</f>
        <v>0</v>
      </c>
      <c r="F424" s="1">
        <f>IF(E424&lt;&gt;"",VLOOKUP(E424,'16675'!$AG$3:'16675'!$AH$12,2,FALSE),"")</f>
        <v>0</v>
      </c>
      <c r="G424" s="1">
        <f>COUNTA('16675'!$H$424:'16675'!$K$424)</f>
        <v>0</v>
      </c>
      <c r="H424" s="8"/>
      <c r="I424" s="8"/>
      <c r="J424" s="8"/>
      <c r="K424" s="8"/>
      <c r="L424" s="9">
        <f>IF('16675'!$G$424&lt;&gt;0,'16675'!$M$424/'16675'!$G$424,"")</f>
        <v>0</v>
      </c>
      <c r="M424" s="1">
        <f>SUM('16675'!$H$424:'16675'!$K$424)</f>
        <v>0</v>
      </c>
      <c r="N424" s="7"/>
      <c r="O424" s="7"/>
      <c r="P424" s="1">
        <f>SUM('16675'!$M$424:'16675'!$O$424)+'16675'!$AF$424</f>
        <v>0</v>
      </c>
      <c r="Q424" s="1">
        <f>SUM('16675'!$P$420:'16675'!$P$424)</f>
        <v>0</v>
      </c>
      <c r="R424" s="1">
        <v>83</v>
      </c>
      <c r="T424" s="7"/>
      <c r="U424" s="7"/>
      <c r="V424" s="7"/>
      <c r="AF424" s="1">
        <f>'16675'!$G$424*IF(E424&lt;&gt;"",'16675'!$F$424,0)</f>
        <v>0</v>
      </c>
    </row>
    <row r="425" spans="1:32" ht="12.75">
      <c r="A425" s="1">
        <v>84</v>
      </c>
      <c r="B425" s="7"/>
      <c r="C425" s="1">
        <f>IF(B425&lt;&gt;"",VLOOKUP(B425,iscritti_16675!$A$2:$G$16,4,FALSE),"")</f>
        <v>0</v>
      </c>
      <c r="D425" s="1">
        <f>IF(B425&lt;&gt;"",VLOOKUP(B425,iscritti_16675!$A$2:$G$16,2,FALSE),"")</f>
        <v>0</v>
      </c>
      <c r="E425" s="1">
        <f>IF(B425&lt;&gt;"",VLOOKUP(B425,iscritti_16675!$A$2:$G$16,3,FALSE),"")</f>
        <v>0</v>
      </c>
      <c r="F425" s="1">
        <f>IF(E425&lt;&gt;"",VLOOKUP(E425,'16675'!$AG$3:'16675'!$AH$12,2,FALSE),"")</f>
        <v>0</v>
      </c>
      <c r="G425" s="1">
        <f>COUNTA('16675'!$H$425:'16675'!$K$425)</f>
        <v>0</v>
      </c>
      <c r="H425" s="8"/>
      <c r="I425" s="8"/>
      <c r="J425" s="8"/>
      <c r="K425" s="8"/>
      <c r="L425" s="9">
        <f>IF('16675'!$G$425&lt;&gt;0,'16675'!$M$425/'16675'!$G$425,"")</f>
        <v>0</v>
      </c>
      <c r="M425" s="1">
        <f>SUM('16675'!$H$425:'16675'!$K$425)</f>
        <v>0</v>
      </c>
      <c r="N425" s="7"/>
      <c r="O425" s="7"/>
      <c r="P425" s="1">
        <f>SUM('16675'!$M$425:'16675'!$O$425)+'16675'!$AF$425</f>
        <v>0</v>
      </c>
      <c r="Q425" s="1">
        <f>SUM('16675'!$P$425:'16675'!$P$429)</f>
        <v>0</v>
      </c>
      <c r="R425" s="1">
        <v>84</v>
      </c>
      <c r="S425" s="1">
        <f>SUM('16675'!$P$425:'16675'!$P$429)</f>
        <v>0</v>
      </c>
      <c r="T425" s="7"/>
      <c r="U425" s="7"/>
      <c r="V425" s="7"/>
      <c r="AF425" s="1">
        <f>'16675'!$G$425*IF(E425&lt;&gt;"",'16675'!$F$425,0)</f>
        <v>0</v>
      </c>
    </row>
    <row r="426" spans="2:32" ht="12.75">
      <c r="B426" s="7"/>
      <c r="C426" s="1">
        <f>IF(B426&lt;&gt;"",VLOOKUP(B426,iscritti_16675!$A$2:$G$16,4,FALSE),"")</f>
        <v>0</v>
      </c>
      <c r="D426" s="1">
        <f>IF(B426&lt;&gt;"",VLOOKUP(B426,iscritti_16675!$A$2:$G$16,2,FALSE),"")</f>
        <v>0</v>
      </c>
      <c r="E426" s="1">
        <f>IF(B426&lt;&gt;"",VLOOKUP(B426,iscritti_16675!$A$2:$G$16,3,FALSE),"")</f>
        <v>0</v>
      </c>
      <c r="F426" s="1">
        <f>IF(E426&lt;&gt;"",VLOOKUP(E426,'16675'!$AG$3:'16675'!$AH$12,2,FALSE),"")</f>
        <v>0</v>
      </c>
      <c r="G426" s="1">
        <f>COUNTA('16675'!$H$426:'16675'!$K$426)</f>
        <v>0</v>
      </c>
      <c r="H426" s="8"/>
      <c r="I426" s="8"/>
      <c r="J426" s="8"/>
      <c r="K426" s="8"/>
      <c r="L426" s="9">
        <f>IF('16675'!$G$426&lt;&gt;0,'16675'!$M$426/'16675'!$G$426,"")</f>
        <v>0</v>
      </c>
      <c r="M426" s="1">
        <f>SUM('16675'!$H$426:'16675'!$K$426)</f>
        <v>0</v>
      </c>
      <c r="N426" s="7"/>
      <c r="O426" s="7"/>
      <c r="P426" s="1">
        <f>SUM('16675'!$M$426:'16675'!$O$426)+'16675'!$AF$426</f>
        <v>0</v>
      </c>
      <c r="Q426" s="1">
        <f>SUM('16675'!$P$425:'16675'!$P$429)</f>
        <v>0</v>
      </c>
      <c r="R426" s="1">
        <v>84</v>
      </c>
      <c r="T426" s="7"/>
      <c r="U426" s="7"/>
      <c r="V426" s="7"/>
      <c r="AF426" s="1">
        <f>'16675'!$G$426*IF(E426&lt;&gt;"",'16675'!$F$426,0)</f>
        <v>0</v>
      </c>
    </row>
    <row r="427" spans="2:32" ht="12.75">
      <c r="B427" s="7"/>
      <c r="C427" s="1">
        <f>IF(B427&lt;&gt;"",VLOOKUP(B427,iscritti_16675!$A$2:$G$16,4,FALSE),"")</f>
        <v>0</v>
      </c>
      <c r="D427" s="1">
        <f>IF(B427&lt;&gt;"",VLOOKUP(B427,iscritti_16675!$A$2:$G$16,2,FALSE),"")</f>
        <v>0</v>
      </c>
      <c r="E427" s="1">
        <f>IF(B427&lt;&gt;"",VLOOKUP(B427,iscritti_16675!$A$2:$G$16,3,FALSE),"")</f>
        <v>0</v>
      </c>
      <c r="F427" s="1">
        <f>IF(E427&lt;&gt;"",VLOOKUP(E427,'16675'!$AG$3:'16675'!$AH$12,2,FALSE),"")</f>
        <v>0</v>
      </c>
      <c r="G427" s="1">
        <f>COUNTA('16675'!$H$427:'16675'!$K$427)</f>
        <v>0</v>
      </c>
      <c r="H427" s="8"/>
      <c r="I427" s="8"/>
      <c r="J427" s="8"/>
      <c r="K427" s="8"/>
      <c r="L427" s="9">
        <f>IF('16675'!$G$427&lt;&gt;0,'16675'!$M$427/'16675'!$G$427,"")</f>
        <v>0</v>
      </c>
      <c r="M427" s="1">
        <f>SUM('16675'!$H$427:'16675'!$K$427)</f>
        <v>0</v>
      </c>
      <c r="N427" s="7"/>
      <c r="O427" s="7"/>
      <c r="P427" s="1">
        <f>SUM('16675'!$M$427:'16675'!$O$427)+'16675'!$AF$427</f>
        <v>0</v>
      </c>
      <c r="Q427" s="1">
        <f>SUM('16675'!$P$425:'16675'!$P$429)</f>
        <v>0</v>
      </c>
      <c r="R427" s="1">
        <v>84</v>
      </c>
      <c r="T427" s="7"/>
      <c r="U427" s="7"/>
      <c r="V427" s="7"/>
      <c r="AF427" s="1">
        <f>'16675'!$G$427*IF(E427&lt;&gt;"",'16675'!$F$427,0)</f>
        <v>0</v>
      </c>
    </row>
    <row r="428" spans="2:32" ht="12.75">
      <c r="B428" s="7"/>
      <c r="C428" s="1">
        <f>IF(B428&lt;&gt;"",VLOOKUP(B428,iscritti_16675!$A$2:$G$16,4,FALSE),"")</f>
        <v>0</v>
      </c>
      <c r="D428" s="1">
        <f>IF(B428&lt;&gt;"",VLOOKUP(B428,iscritti_16675!$A$2:$G$16,2,FALSE),"")</f>
        <v>0</v>
      </c>
      <c r="E428" s="1">
        <f>IF(B428&lt;&gt;"",VLOOKUP(B428,iscritti_16675!$A$2:$G$16,3,FALSE),"")</f>
        <v>0</v>
      </c>
      <c r="F428" s="1">
        <f>IF(E428&lt;&gt;"",VLOOKUP(E428,'16675'!$AG$3:'16675'!$AH$12,2,FALSE),"")</f>
        <v>0</v>
      </c>
      <c r="G428" s="1">
        <f>COUNTA('16675'!$H$428:'16675'!$K$428)</f>
        <v>0</v>
      </c>
      <c r="H428" s="8"/>
      <c r="I428" s="8"/>
      <c r="J428" s="8"/>
      <c r="K428" s="8"/>
      <c r="L428" s="9">
        <f>IF('16675'!$G$428&lt;&gt;0,'16675'!$M$428/'16675'!$G$428,"")</f>
        <v>0</v>
      </c>
      <c r="M428" s="1">
        <f>SUM('16675'!$H$428:'16675'!$K$428)</f>
        <v>0</v>
      </c>
      <c r="N428" s="7"/>
      <c r="O428" s="7"/>
      <c r="P428" s="1">
        <f>SUM('16675'!$M$428:'16675'!$O$428)+'16675'!$AF$428</f>
        <v>0</v>
      </c>
      <c r="Q428" s="1">
        <f>SUM('16675'!$P$425:'16675'!$P$429)</f>
        <v>0</v>
      </c>
      <c r="R428" s="1">
        <v>84</v>
      </c>
      <c r="T428" s="7"/>
      <c r="U428" s="7"/>
      <c r="V428" s="7"/>
      <c r="AF428" s="1">
        <f>'16675'!$G$428*IF(E428&lt;&gt;"",'16675'!$F$428,0)</f>
        <v>0</v>
      </c>
    </row>
    <row r="429" spans="2:32" ht="12.75">
      <c r="B429" s="7"/>
      <c r="C429" s="1">
        <f>IF(B429&lt;&gt;"",VLOOKUP(B429,iscritti_16675!$A$2:$G$16,4,FALSE),"")</f>
        <v>0</v>
      </c>
      <c r="D429" s="1">
        <f>IF(B429&lt;&gt;"",VLOOKUP(B429,iscritti_16675!$A$2:$G$16,2,FALSE),"")</f>
        <v>0</v>
      </c>
      <c r="E429" s="1">
        <f>IF(B429&lt;&gt;"",VLOOKUP(B429,iscritti_16675!$A$2:$G$16,3,FALSE),"")</f>
        <v>0</v>
      </c>
      <c r="F429" s="1">
        <f>IF(E429&lt;&gt;"",VLOOKUP(E429,'16675'!$AG$3:'16675'!$AH$12,2,FALSE),"")</f>
        <v>0</v>
      </c>
      <c r="G429" s="1">
        <f>COUNTA('16675'!$H$429:'16675'!$K$429)</f>
        <v>0</v>
      </c>
      <c r="H429" s="8"/>
      <c r="I429" s="8"/>
      <c r="J429" s="8"/>
      <c r="K429" s="8"/>
      <c r="L429" s="9">
        <f>IF('16675'!$G$429&lt;&gt;0,'16675'!$M$429/'16675'!$G$429,"")</f>
        <v>0</v>
      </c>
      <c r="M429" s="1">
        <f>SUM('16675'!$H$429:'16675'!$K$429)</f>
        <v>0</v>
      </c>
      <c r="N429" s="7"/>
      <c r="O429" s="7"/>
      <c r="P429" s="1">
        <f>SUM('16675'!$M$429:'16675'!$O$429)+'16675'!$AF$429</f>
        <v>0</v>
      </c>
      <c r="Q429" s="1">
        <f>SUM('16675'!$P$425:'16675'!$P$429)</f>
        <v>0</v>
      </c>
      <c r="R429" s="1">
        <v>84</v>
      </c>
      <c r="T429" s="7"/>
      <c r="U429" s="7"/>
      <c r="V429" s="7"/>
      <c r="AF429" s="1">
        <f>'16675'!$G$429*IF(E429&lt;&gt;"",'16675'!$F$429,0)</f>
        <v>0</v>
      </c>
    </row>
    <row r="430" spans="1:32" ht="12.75">
      <c r="A430" s="1">
        <v>85</v>
      </c>
      <c r="B430" s="7"/>
      <c r="C430" s="1">
        <f>IF(B430&lt;&gt;"",VLOOKUP(B430,iscritti_16675!$A$2:$G$16,4,FALSE),"")</f>
        <v>0</v>
      </c>
      <c r="D430" s="1">
        <f>IF(B430&lt;&gt;"",VLOOKUP(B430,iscritti_16675!$A$2:$G$16,2,FALSE),"")</f>
        <v>0</v>
      </c>
      <c r="E430" s="1">
        <f>IF(B430&lt;&gt;"",VLOOKUP(B430,iscritti_16675!$A$2:$G$16,3,FALSE),"")</f>
        <v>0</v>
      </c>
      <c r="F430" s="1">
        <f>IF(E430&lt;&gt;"",VLOOKUP(E430,'16675'!$AG$3:'16675'!$AH$12,2,FALSE),"")</f>
        <v>0</v>
      </c>
      <c r="G430" s="1">
        <f>COUNTA('16675'!$H$430:'16675'!$K$430)</f>
        <v>0</v>
      </c>
      <c r="H430" s="8"/>
      <c r="I430" s="8"/>
      <c r="J430" s="8"/>
      <c r="K430" s="8"/>
      <c r="L430" s="9">
        <f>IF('16675'!$G$430&lt;&gt;0,'16675'!$M$430/'16675'!$G$430,"")</f>
        <v>0</v>
      </c>
      <c r="M430" s="1">
        <f>SUM('16675'!$H$430:'16675'!$K$430)</f>
        <v>0</v>
      </c>
      <c r="N430" s="7"/>
      <c r="O430" s="7"/>
      <c r="P430" s="1">
        <f>SUM('16675'!$M$430:'16675'!$O$430)+'16675'!$AF$430</f>
        <v>0</v>
      </c>
      <c r="Q430" s="1">
        <f>SUM('16675'!$P$430:'16675'!$P$434)</f>
        <v>0</v>
      </c>
      <c r="R430" s="1">
        <v>85</v>
      </c>
      <c r="S430" s="1">
        <f>SUM('16675'!$P$430:'16675'!$P$434)</f>
        <v>0</v>
      </c>
      <c r="T430" s="7"/>
      <c r="U430" s="7"/>
      <c r="V430" s="7"/>
      <c r="AF430" s="1">
        <f>'16675'!$G$430*IF(E430&lt;&gt;"",'16675'!$F$430,0)</f>
        <v>0</v>
      </c>
    </row>
    <row r="431" spans="2:32" ht="12.75">
      <c r="B431" s="7"/>
      <c r="C431" s="1">
        <f>IF(B431&lt;&gt;"",VLOOKUP(B431,iscritti_16675!$A$2:$G$16,4,FALSE),"")</f>
        <v>0</v>
      </c>
      <c r="D431" s="1">
        <f>IF(B431&lt;&gt;"",VLOOKUP(B431,iscritti_16675!$A$2:$G$16,2,FALSE),"")</f>
        <v>0</v>
      </c>
      <c r="E431" s="1">
        <f>IF(B431&lt;&gt;"",VLOOKUP(B431,iscritti_16675!$A$2:$G$16,3,FALSE),"")</f>
        <v>0</v>
      </c>
      <c r="F431" s="1">
        <f>IF(E431&lt;&gt;"",VLOOKUP(E431,'16675'!$AG$3:'16675'!$AH$12,2,FALSE),"")</f>
        <v>0</v>
      </c>
      <c r="G431" s="1">
        <f>COUNTA('16675'!$H$431:'16675'!$K$431)</f>
        <v>0</v>
      </c>
      <c r="H431" s="8"/>
      <c r="I431" s="8"/>
      <c r="J431" s="8"/>
      <c r="K431" s="8"/>
      <c r="L431" s="9">
        <f>IF('16675'!$G$431&lt;&gt;0,'16675'!$M$431/'16675'!$G$431,"")</f>
        <v>0</v>
      </c>
      <c r="M431" s="1">
        <f>SUM('16675'!$H$431:'16675'!$K$431)</f>
        <v>0</v>
      </c>
      <c r="N431" s="7"/>
      <c r="O431" s="7"/>
      <c r="P431" s="1">
        <f>SUM('16675'!$M$431:'16675'!$O$431)+'16675'!$AF$431</f>
        <v>0</v>
      </c>
      <c r="Q431" s="1">
        <f>SUM('16675'!$P$430:'16675'!$P$434)</f>
        <v>0</v>
      </c>
      <c r="R431" s="1">
        <v>85</v>
      </c>
      <c r="T431" s="7"/>
      <c r="U431" s="7"/>
      <c r="V431" s="7"/>
      <c r="AF431" s="1">
        <f>'16675'!$G$431*IF(E431&lt;&gt;"",'16675'!$F$431,0)</f>
        <v>0</v>
      </c>
    </row>
    <row r="432" spans="2:32" ht="12.75">
      <c r="B432" s="7"/>
      <c r="C432" s="1">
        <f>IF(B432&lt;&gt;"",VLOOKUP(B432,iscritti_16675!$A$2:$G$16,4,FALSE),"")</f>
        <v>0</v>
      </c>
      <c r="D432" s="1">
        <f>IF(B432&lt;&gt;"",VLOOKUP(B432,iscritti_16675!$A$2:$G$16,2,FALSE),"")</f>
        <v>0</v>
      </c>
      <c r="E432" s="1">
        <f>IF(B432&lt;&gt;"",VLOOKUP(B432,iscritti_16675!$A$2:$G$16,3,FALSE),"")</f>
        <v>0</v>
      </c>
      <c r="F432" s="1">
        <f>IF(E432&lt;&gt;"",VLOOKUP(E432,'16675'!$AG$3:'16675'!$AH$12,2,FALSE),"")</f>
        <v>0</v>
      </c>
      <c r="G432" s="1">
        <f>COUNTA('16675'!$H$432:'16675'!$K$432)</f>
        <v>0</v>
      </c>
      <c r="H432" s="8"/>
      <c r="I432" s="8"/>
      <c r="J432" s="8"/>
      <c r="K432" s="8"/>
      <c r="L432" s="9">
        <f>IF('16675'!$G$432&lt;&gt;0,'16675'!$M$432/'16675'!$G$432,"")</f>
        <v>0</v>
      </c>
      <c r="M432" s="1">
        <f>SUM('16675'!$H$432:'16675'!$K$432)</f>
        <v>0</v>
      </c>
      <c r="N432" s="7"/>
      <c r="O432" s="7"/>
      <c r="P432" s="1">
        <f>SUM('16675'!$M$432:'16675'!$O$432)+'16675'!$AF$432</f>
        <v>0</v>
      </c>
      <c r="Q432" s="1">
        <f>SUM('16675'!$P$430:'16675'!$P$434)</f>
        <v>0</v>
      </c>
      <c r="R432" s="1">
        <v>85</v>
      </c>
      <c r="T432" s="7"/>
      <c r="U432" s="7"/>
      <c r="V432" s="7"/>
      <c r="AF432" s="1">
        <f>'16675'!$G$432*IF(E432&lt;&gt;"",'16675'!$F$432,0)</f>
        <v>0</v>
      </c>
    </row>
    <row r="433" spans="2:32" ht="12.75">
      <c r="B433" s="7"/>
      <c r="C433" s="1">
        <f>IF(B433&lt;&gt;"",VLOOKUP(B433,iscritti_16675!$A$2:$G$16,4,FALSE),"")</f>
        <v>0</v>
      </c>
      <c r="D433" s="1">
        <f>IF(B433&lt;&gt;"",VLOOKUP(B433,iscritti_16675!$A$2:$G$16,2,FALSE),"")</f>
        <v>0</v>
      </c>
      <c r="E433" s="1">
        <f>IF(B433&lt;&gt;"",VLOOKUP(B433,iscritti_16675!$A$2:$G$16,3,FALSE),"")</f>
        <v>0</v>
      </c>
      <c r="F433" s="1">
        <f>IF(E433&lt;&gt;"",VLOOKUP(E433,'16675'!$AG$3:'16675'!$AH$12,2,FALSE),"")</f>
        <v>0</v>
      </c>
      <c r="G433" s="1">
        <f>COUNTA('16675'!$H$433:'16675'!$K$433)</f>
        <v>0</v>
      </c>
      <c r="H433" s="8"/>
      <c r="I433" s="8"/>
      <c r="J433" s="8"/>
      <c r="K433" s="8"/>
      <c r="L433" s="9">
        <f>IF('16675'!$G$433&lt;&gt;0,'16675'!$M$433/'16675'!$G$433,"")</f>
        <v>0</v>
      </c>
      <c r="M433" s="1">
        <f>SUM('16675'!$H$433:'16675'!$K$433)</f>
        <v>0</v>
      </c>
      <c r="N433" s="7"/>
      <c r="O433" s="7"/>
      <c r="P433" s="1">
        <f>SUM('16675'!$M$433:'16675'!$O$433)+'16675'!$AF$433</f>
        <v>0</v>
      </c>
      <c r="Q433" s="1">
        <f>SUM('16675'!$P$430:'16675'!$P$434)</f>
        <v>0</v>
      </c>
      <c r="R433" s="1">
        <v>85</v>
      </c>
      <c r="T433" s="7"/>
      <c r="U433" s="7"/>
      <c r="V433" s="7"/>
      <c r="AF433" s="1">
        <f>'16675'!$G$433*IF(E433&lt;&gt;"",'16675'!$F$433,0)</f>
        <v>0</v>
      </c>
    </row>
    <row r="434" spans="2:32" ht="12.75">
      <c r="B434" s="7"/>
      <c r="C434" s="1">
        <f>IF(B434&lt;&gt;"",VLOOKUP(B434,iscritti_16675!$A$2:$G$16,4,FALSE),"")</f>
        <v>0</v>
      </c>
      <c r="D434" s="1">
        <f>IF(B434&lt;&gt;"",VLOOKUP(B434,iscritti_16675!$A$2:$G$16,2,FALSE),"")</f>
        <v>0</v>
      </c>
      <c r="E434" s="1">
        <f>IF(B434&lt;&gt;"",VLOOKUP(B434,iscritti_16675!$A$2:$G$16,3,FALSE),"")</f>
        <v>0</v>
      </c>
      <c r="F434" s="1">
        <f>IF(E434&lt;&gt;"",VLOOKUP(E434,'16675'!$AG$3:'16675'!$AH$12,2,FALSE),"")</f>
        <v>0</v>
      </c>
      <c r="G434" s="1">
        <f>COUNTA('16675'!$H$434:'16675'!$K$434)</f>
        <v>0</v>
      </c>
      <c r="H434" s="8"/>
      <c r="I434" s="8"/>
      <c r="J434" s="8"/>
      <c r="K434" s="8"/>
      <c r="L434" s="9">
        <f>IF('16675'!$G$434&lt;&gt;0,'16675'!$M$434/'16675'!$G$434,"")</f>
        <v>0</v>
      </c>
      <c r="M434" s="1">
        <f>SUM('16675'!$H$434:'16675'!$K$434)</f>
        <v>0</v>
      </c>
      <c r="N434" s="7"/>
      <c r="O434" s="7"/>
      <c r="P434" s="1">
        <f>SUM('16675'!$M$434:'16675'!$O$434)+'16675'!$AF$434</f>
        <v>0</v>
      </c>
      <c r="Q434" s="1">
        <f>SUM('16675'!$P$430:'16675'!$P$434)</f>
        <v>0</v>
      </c>
      <c r="R434" s="1">
        <v>85</v>
      </c>
      <c r="T434" s="7"/>
      <c r="U434" s="7"/>
      <c r="V434" s="7"/>
      <c r="AF434" s="1">
        <f>'16675'!$G$434*IF(E434&lt;&gt;"",'16675'!$F$434,0)</f>
        <v>0</v>
      </c>
    </row>
    <row r="435" spans="1:32" ht="12.75">
      <c r="A435" s="1">
        <v>86</v>
      </c>
      <c r="B435" s="7"/>
      <c r="C435" s="1">
        <f>IF(B435&lt;&gt;"",VLOOKUP(B435,iscritti_16675!$A$2:$G$16,4,FALSE),"")</f>
        <v>0</v>
      </c>
      <c r="D435" s="1">
        <f>IF(B435&lt;&gt;"",VLOOKUP(B435,iscritti_16675!$A$2:$G$16,2,FALSE),"")</f>
        <v>0</v>
      </c>
      <c r="E435" s="1">
        <f>IF(B435&lt;&gt;"",VLOOKUP(B435,iscritti_16675!$A$2:$G$16,3,FALSE),"")</f>
        <v>0</v>
      </c>
      <c r="F435" s="1">
        <f>IF(E435&lt;&gt;"",VLOOKUP(E435,'16675'!$AG$3:'16675'!$AH$12,2,FALSE),"")</f>
        <v>0</v>
      </c>
      <c r="G435" s="1">
        <f>COUNTA('16675'!$H$435:'16675'!$K$435)</f>
        <v>0</v>
      </c>
      <c r="H435" s="8"/>
      <c r="I435" s="8"/>
      <c r="J435" s="8"/>
      <c r="K435" s="8"/>
      <c r="L435" s="9">
        <f>IF('16675'!$G$435&lt;&gt;0,'16675'!$M$435/'16675'!$G$435,"")</f>
        <v>0</v>
      </c>
      <c r="M435" s="1">
        <f>SUM('16675'!$H$435:'16675'!$K$435)</f>
        <v>0</v>
      </c>
      <c r="N435" s="7"/>
      <c r="O435" s="7"/>
      <c r="P435" s="1">
        <f>SUM('16675'!$M$435:'16675'!$O$435)+'16675'!$AF$435</f>
        <v>0</v>
      </c>
      <c r="Q435" s="1">
        <f>SUM('16675'!$P$435:'16675'!$P$439)</f>
        <v>0</v>
      </c>
      <c r="R435" s="1">
        <v>86</v>
      </c>
      <c r="S435" s="1">
        <f>SUM('16675'!$P$435:'16675'!$P$439)</f>
        <v>0</v>
      </c>
      <c r="T435" s="7"/>
      <c r="U435" s="7"/>
      <c r="V435" s="7"/>
      <c r="AF435" s="1">
        <f>'16675'!$G$435*IF(E435&lt;&gt;"",'16675'!$F$435,0)</f>
        <v>0</v>
      </c>
    </row>
    <row r="436" spans="2:32" ht="12.75">
      <c r="B436" s="7"/>
      <c r="C436" s="1">
        <f>IF(B436&lt;&gt;"",VLOOKUP(B436,iscritti_16675!$A$2:$G$16,4,FALSE),"")</f>
        <v>0</v>
      </c>
      <c r="D436" s="1">
        <f>IF(B436&lt;&gt;"",VLOOKUP(B436,iscritti_16675!$A$2:$G$16,2,FALSE),"")</f>
        <v>0</v>
      </c>
      <c r="E436" s="1">
        <f>IF(B436&lt;&gt;"",VLOOKUP(B436,iscritti_16675!$A$2:$G$16,3,FALSE),"")</f>
        <v>0</v>
      </c>
      <c r="F436" s="1">
        <f>IF(E436&lt;&gt;"",VLOOKUP(E436,'16675'!$AG$3:'16675'!$AH$12,2,FALSE),"")</f>
        <v>0</v>
      </c>
      <c r="G436" s="1">
        <f>COUNTA('16675'!$H$436:'16675'!$K$436)</f>
        <v>0</v>
      </c>
      <c r="H436" s="8"/>
      <c r="I436" s="8"/>
      <c r="J436" s="8"/>
      <c r="K436" s="8"/>
      <c r="L436" s="9">
        <f>IF('16675'!$G$436&lt;&gt;0,'16675'!$M$436/'16675'!$G$436,"")</f>
        <v>0</v>
      </c>
      <c r="M436" s="1">
        <f>SUM('16675'!$H$436:'16675'!$K$436)</f>
        <v>0</v>
      </c>
      <c r="N436" s="7"/>
      <c r="O436" s="7"/>
      <c r="P436" s="1">
        <f>SUM('16675'!$M$436:'16675'!$O$436)+'16675'!$AF$436</f>
        <v>0</v>
      </c>
      <c r="Q436" s="1">
        <f>SUM('16675'!$P$435:'16675'!$P$439)</f>
        <v>0</v>
      </c>
      <c r="R436" s="1">
        <v>86</v>
      </c>
      <c r="T436" s="7"/>
      <c r="U436" s="7"/>
      <c r="V436" s="7"/>
      <c r="AF436" s="1">
        <f>'16675'!$G$436*IF(E436&lt;&gt;"",'16675'!$F$436,0)</f>
        <v>0</v>
      </c>
    </row>
    <row r="437" spans="2:32" ht="12.75">
      <c r="B437" s="7"/>
      <c r="C437" s="1">
        <f>IF(B437&lt;&gt;"",VLOOKUP(B437,iscritti_16675!$A$2:$G$16,4,FALSE),"")</f>
        <v>0</v>
      </c>
      <c r="D437" s="1">
        <f>IF(B437&lt;&gt;"",VLOOKUP(B437,iscritti_16675!$A$2:$G$16,2,FALSE),"")</f>
        <v>0</v>
      </c>
      <c r="E437" s="1">
        <f>IF(B437&lt;&gt;"",VLOOKUP(B437,iscritti_16675!$A$2:$G$16,3,FALSE),"")</f>
        <v>0</v>
      </c>
      <c r="F437" s="1">
        <f>IF(E437&lt;&gt;"",VLOOKUP(E437,'16675'!$AG$3:'16675'!$AH$12,2,FALSE),"")</f>
        <v>0</v>
      </c>
      <c r="G437" s="1">
        <f>COUNTA('16675'!$H$437:'16675'!$K$437)</f>
        <v>0</v>
      </c>
      <c r="H437" s="8"/>
      <c r="I437" s="8"/>
      <c r="J437" s="8"/>
      <c r="K437" s="8"/>
      <c r="L437" s="9">
        <f>IF('16675'!$G$437&lt;&gt;0,'16675'!$M$437/'16675'!$G$437,"")</f>
        <v>0</v>
      </c>
      <c r="M437" s="1">
        <f>SUM('16675'!$H$437:'16675'!$K$437)</f>
        <v>0</v>
      </c>
      <c r="N437" s="7"/>
      <c r="O437" s="7"/>
      <c r="P437" s="1">
        <f>SUM('16675'!$M$437:'16675'!$O$437)+'16675'!$AF$437</f>
        <v>0</v>
      </c>
      <c r="Q437" s="1">
        <f>SUM('16675'!$P$435:'16675'!$P$439)</f>
        <v>0</v>
      </c>
      <c r="R437" s="1">
        <v>86</v>
      </c>
      <c r="T437" s="7"/>
      <c r="U437" s="7"/>
      <c r="V437" s="7"/>
      <c r="AF437" s="1">
        <f>'16675'!$G$437*IF(E437&lt;&gt;"",'16675'!$F$437,0)</f>
        <v>0</v>
      </c>
    </row>
    <row r="438" spans="2:32" ht="12.75">
      <c r="B438" s="7"/>
      <c r="C438" s="1">
        <f>IF(B438&lt;&gt;"",VLOOKUP(B438,iscritti_16675!$A$2:$G$16,4,FALSE),"")</f>
        <v>0</v>
      </c>
      <c r="D438" s="1">
        <f>IF(B438&lt;&gt;"",VLOOKUP(B438,iscritti_16675!$A$2:$G$16,2,FALSE),"")</f>
        <v>0</v>
      </c>
      <c r="E438" s="1">
        <f>IF(B438&lt;&gt;"",VLOOKUP(B438,iscritti_16675!$A$2:$G$16,3,FALSE),"")</f>
        <v>0</v>
      </c>
      <c r="F438" s="1">
        <f>IF(E438&lt;&gt;"",VLOOKUP(E438,'16675'!$AG$3:'16675'!$AH$12,2,FALSE),"")</f>
        <v>0</v>
      </c>
      <c r="G438" s="1">
        <f>COUNTA('16675'!$H$438:'16675'!$K$438)</f>
        <v>0</v>
      </c>
      <c r="H438" s="8"/>
      <c r="I438" s="8"/>
      <c r="J438" s="8"/>
      <c r="K438" s="8"/>
      <c r="L438" s="9">
        <f>IF('16675'!$G$438&lt;&gt;0,'16675'!$M$438/'16675'!$G$438,"")</f>
        <v>0</v>
      </c>
      <c r="M438" s="1">
        <f>SUM('16675'!$H$438:'16675'!$K$438)</f>
        <v>0</v>
      </c>
      <c r="N438" s="7"/>
      <c r="O438" s="7"/>
      <c r="P438" s="1">
        <f>SUM('16675'!$M$438:'16675'!$O$438)+'16675'!$AF$438</f>
        <v>0</v>
      </c>
      <c r="Q438" s="1">
        <f>SUM('16675'!$P$435:'16675'!$P$439)</f>
        <v>0</v>
      </c>
      <c r="R438" s="1">
        <v>86</v>
      </c>
      <c r="T438" s="7"/>
      <c r="U438" s="7"/>
      <c r="V438" s="7"/>
      <c r="AF438" s="1">
        <f>'16675'!$G$438*IF(E438&lt;&gt;"",'16675'!$F$438,0)</f>
        <v>0</v>
      </c>
    </row>
    <row r="439" spans="2:32" ht="12.75">
      <c r="B439" s="7"/>
      <c r="C439" s="1">
        <f>IF(B439&lt;&gt;"",VLOOKUP(B439,iscritti_16675!$A$2:$G$16,4,FALSE),"")</f>
        <v>0</v>
      </c>
      <c r="D439" s="1">
        <f>IF(B439&lt;&gt;"",VLOOKUP(B439,iscritti_16675!$A$2:$G$16,2,FALSE),"")</f>
        <v>0</v>
      </c>
      <c r="E439" s="1">
        <f>IF(B439&lt;&gt;"",VLOOKUP(B439,iscritti_16675!$A$2:$G$16,3,FALSE),"")</f>
        <v>0</v>
      </c>
      <c r="F439" s="1">
        <f>IF(E439&lt;&gt;"",VLOOKUP(E439,'16675'!$AG$3:'16675'!$AH$12,2,FALSE),"")</f>
        <v>0</v>
      </c>
      <c r="G439" s="1">
        <f>COUNTA('16675'!$H$439:'16675'!$K$439)</f>
        <v>0</v>
      </c>
      <c r="H439" s="8"/>
      <c r="I439" s="8"/>
      <c r="J439" s="8"/>
      <c r="K439" s="8"/>
      <c r="L439" s="9">
        <f>IF('16675'!$G$439&lt;&gt;0,'16675'!$M$439/'16675'!$G$439,"")</f>
        <v>0</v>
      </c>
      <c r="M439" s="1">
        <f>SUM('16675'!$H$439:'16675'!$K$439)</f>
        <v>0</v>
      </c>
      <c r="N439" s="7"/>
      <c r="O439" s="7"/>
      <c r="P439" s="1">
        <f>SUM('16675'!$M$439:'16675'!$O$439)+'16675'!$AF$439</f>
        <v>0</v>
      </c>
      <c r="Q439" s="1">
        <f>SUM('16675'!$P$435:'16675'!$P$439)</f>
        <v>0</v>
      </c>
      <c r="R439" s="1">
        <v>86</v>
      </c>
      <c r="T439" s="7"/>
      <c r="U439" s="7"/>
      <c r="V439" s="7"/>
      <c r="AF439" s="1">
        <f>'16675'!$G$439*IF(E439&lt;&gt;"",'16675'!$F$439,0)</f>
        <v>0</v>
      </c>
    </row>
    <row r="440" spans="1:32" ht="12.75">
      <c r="A440" s="1">
        <v>87</v>
      </c>
      <c r="B440" s="7"/>
      <c r="C440" s="1">
        <f>IF(B440&lt;&gt;"",VLOOKUP(B440,iscritti_16675!$A$2:$G$16,4,FALSE),"")</f>
        <v>0</v>
      </c>
      <c r="D440" s="1">
        <f>IF(B440&lt;&gt;"",VLOOKUP(B440,iscritti_16675!$A$2:$G$16,2,FALSE),"")</f>
        <v>0</v>
      </c>
      <c r="E440" s="1">
        <f>IF(B440&lt;&gt;"",VLOOKUP(B440,iscritti_16675!$A$2:$G$16,3,FALSE),"")</f>
        <v>0</v>
      </c>
      <c r="F440" s="1">
        <f>IF(E440&lt;&gt;"",VLOOKUP(E440,'16675'!$AG$3:'16675'!$AH$12,2,FALSE),"")</f>
        <v>0</v>
      </c>
      <c r="G440" s="1">
        <f>COUNTA('16675'!$H$440:'16675'!$K$440)</f>
        <v>0</v>
      </c>
      <c r="H440" s="8"/>
      <c r="I440" s="8"/>
      <c r="J440" s="8"/>
      <c r="K440" s="8"/>
      <c r="L440" s="9">
        <f>IF('16675'!$G$440&lt;&gt;0,'16675'!$M$440/'16675'!$G$440,"")</f>
        <v>0</v>
      </c>
      <c r="M440" s="1">
        <f>SUM('16675'!$H$440:'16675'!$K$440)</f>
        <v>0</v>
      </c>
      <c r="N440" s="7"/>
      <c r="O440" s="7"/>
      <c r="P440" s="1">
        <f>SUM('16675'!$M$440:'16675'!$O$440)+'16675'!$AF$440</f>
        <v>0</v>
      </c>
      <c r="Q440" s="1">
        <f>SUM('16675'!$P$440:'16675'!$P$444)</f>
        <v>0</v>
      </c>
      <c r="R440" s="1">
        <v>87</v>
      </c>
      <c r="S440" s="1">
        <f>SUM('16675'!$P$440:'16675'!$P$444)</f>
        <v>0</v>
      </c>
      <c r="T440" s="7"/>
      <c r="U440" s="7"/>
      <c r="V440" s="7"/>
      <c r="AF440" s="1">
        <f>'16675'!$G$440*IF(E440&lt;&gt;"",'16675'!$F$440,0)</f>
        <v>0</v>
      </c>
    </row>
    <row r="441" spans="2:32" ht="12.75">
      <c r="B441" s="7"/>
      <c r="C441" s="1">
        <f>IF(B441&lt;&gt;"",VLOOKUP(B441,iscritti_16675!$A$2:$G$16,4,FALSE),"")</f>
        <v>0</v>
      </c>
      <c r="D441" s="1">
        <f>IF(B441&lt;&gt;"",VLOOKUP(B441,iscritti_16675!$A$2:$G$16,2,FALSE),"")</f>
        <v>0</v>
      </c>
      <c r="E441" s="1">
        <f>IF(B441&lt;&gt;"",VLOOKUP(B441,iscritti_16675!$A$2:$G$16,3,FALSE),"")</f>
        <v>0</v>
      </c>
      <c r="F441" s="1">
        <f>IF(E441&lt;&gt;"",VLOOKUP(E441,'16675'!$AG$3:'16675'!$AH$12,2,FALSE),"")</f>
        <v>0</v>
      </c>
      <c r="G441" s="1">
        <f>COUNTA('16675'!$H$441:'16675'!$K$441)</f>
        <v>0</v>
      </c>
      <c r="H441" s="8"/>
      <c r="I441" s="8"/>
      <c r="J441" s="8"/>
      <c r="K441" s="8"/>
      <c r="L441" s="9">
        <f>IF('16675'!$G$441&lt;&gt;0,'16675'!$M$441/'16675'!$G$441,"")</f>
        <v>0</v>
      </c>
      <c r="M441" s="1">
        <f>SUM('16675'!$H$441:'16675'!$K$441)</f>
        <v>0</v>
      </c>
      <c r="N441" s="7"/>
      <c r="O441" s="7"/>
      <c r="P441" s="1">
        <f>SUM('16675'!$M$441:'16675'!$O$441)+'16675'!$AF$441</f>
        <v>0</v>
      </c>
      <c r="Q441" s="1">
        <f>SUM('16675'!$P$440:'16675'!$P$444)</f>
        <v>0</v>
      </c>
      <c r="R441" s="1">
        <v>87</v>
      </c>
      <c r="T441" s="7"/>
      <c r="U441" s="7"/>
      <c r="V441" s="7"/>
      <c r="AF441" s="1">
        <f>'16675'!$G$441*IF(E441&lt;&gt;"",'16675'!$F$441,0)</f>
        <v>0</v>
      </c>
    </row>
    <row r="442" spans="2:32" ht="12.75">
      <c r="B442" s="7"/>
      <c r="C442" s="1">
        <f>IF(B442&lt;&gt;"",VLOOKUP(B442,iscritti_16675!$A$2:$G$16,4,FALSE),"")</f>
        <v>0</v>
      </c>
      <c r="D442" s="1">
        <f>IF(B442&lt;&gt;"",VLOOKUP(B442,iscritti_16675!$A$2:$G$16,2,FALSE),"")</f>
        <v>0</v>
      </c>
      <c r="E442" s="1">
        <f>IF(B442&lt;&gt;"",VLOOKUP(B442,iscritti_16675!$A$2:$G$16,3,FALSE),"")</f>
        <v>0</v>
      </c>
      <c r="F442" s="1">
        <f>IF(E442&lt;&gt;"",VLOOKUP(E442,'16675'!$AG$3:'16675'!$AH$12,2,FALSE),"")</f>
        <v>0</v>
      </c>
      <c r="G442" s="1">
        <f>COUNTA('16675'!$H$442:'16675'!$K$442)</f>
        <v>0</v>
      </c>
      <c r="H442" s="8"/>
      <c r="I442" s="8"/>
      <c r="J442" s="8"/>
      <c r="K442" s="8"/>
      <c r="L442" s="9">
        <f>IF('16675'!$G$442&lt;&gt;0,'16675'!$M$442/'16675'!$G$442,"")</f>
        <v>0</v>
      </c>
      <c r="M442" s="1">
        <f>SUM('16675'!$H$442:'16675'!$K$442)</f>
        <v>0</v>
      </c>
      <c r="N442" s="7"/>
      <c r="O442" s="7"/>
      <c r="P442" s="1">
        <f>SUM('16675'!$M$442:'16675'!$O$442)+'16675'!$AF$442</f>
        <v>0</v>
      </c>
      <c r="Q442" s="1">
        <f>SUM('16675'!$P$440:'16675'!$P$444)</f>
        <v>0</v>
      </c>
      <c r="R442" s="1">
        <v>87</v>
      </c>
      <c r="T442" s="7"/>
      <c r="U442" s="7"/>
      <c r="V442" s="7"/>
      <c r="AF442" s="1">
        <f>'16675'!$G$442*IF(E442&lt;&gt;"",'16675'!$F$442,0)</f>
        <v>0</v>
      </c>
    </row>
    <row r="443" spans="2:32" ht="12.75">
      <c r="B443" s="7"/>
      <c r="C443" s="1">
        <f>IF(B443&lt;&gt;"",VLOOKUP(B443,iscritti_16675!$A$2:$G$16,4,FALSE),"")</f>
        <v>0</v>
      </c>
      <c r="D443" s="1">
        <f>IF(B443&lt;&gt;"",VLOOKUP(B443,iscritti_16675!$A$2:$G$16,2,FALSE),"")</f>
        <v>0</v>
      </c>
      <c r="E443" s="1">
        <f>IF(B443&lt;&gt;"",VLOOKUP(B443,iscritti_16675!$A$2:$G$16,3,FALSE),"")</f>
        <v>0</v>
      </c>
      <c r="F443" s="1">
        <f>IF(E443&lt;&gt;"",VLOOKUP(E443,'16675'!$AG$3:'16675'!$AH$12,2,FALSE),"")</f>
        <v>0</v>
      </c>
      <c r="G443" s="1">
        <f>COUNTA('16675'!$H$443:'16675'!$K$443)</f>
        <v>0</v>
      </c>
      <c r="H443" s="8"/>
      <c r="I443" s="8"/>
      <c r="J443" s="8"/>
      <c r="K443" s="8"/>
      <c r="L443" s="9">
        <f>IF('16675'!$G$443&lt;&gt;0,'16675'!$M$443/'16675'!$G$443,"")</f>
        <v>0</v>
      </c>
      <c r="M443" s="1">
        <f>SUM('16675'!$H$443:'16675'!$K$443)</f>
        <v>0</v>
      </c>
      <c r="N443" s="7"/>
      <c r="O443" s="7"/>
      <c r="P443" s="1">
        <f>SUM('16675'!$M$443:'16675'!$O$443)+'16675'!$AF$443</f>
        <v>0</v>
      </c>
      <c r="Q443" s="1">
        <f>SUM('16675'!$P$440:'16675'!$P$444)</f>
        <v>0</v>
      </c>
      <c r="R443" s="1">
        <v>87</v>
      </c>
      <c r="T443" s="7"/>
      <c r="U443" s="7"/>
      <c r="V443" s="7"/>
      <c r="AF443" s="1">
        <f>'16675'!$G$443*IF(E443&lt;&gt;"",'16675'!$F$443,0)</f>
        <v>0</v>
      </c>
    </row>
    <row r="444" spans="2:32" ht="12.75">
      <c r="B444" s="7"/>
      <c r="C444" s="1">
        <f>IF(B444&lt;&gt;"",VLOOKUP(B444,iscritti_16675!$A$2:$G$16,4,FALSE),"")</f>
        <v>0</v>
      </c>
      <c r="D444" s="1">
        <f>IF(B444&lt;&gt;"",VLOOKUP(B444,iscritti_16675!$A$2:$G$16,2,FALSE),"")</f>
        <v>0</v>
      </c>
      <c r="E444" s="1">
        <f>IF(B444&lt;&gt;"",VLOOKUP(B444,iscritti_16675!$A$2:$G$16,3,FALSE),"")</f>
        <v>0</v>
      </c>
      <c r="F444" s="1">
        <f>IF(E444&lt;&gt;"",VLOOKUP(E444,'16675'!$AG$3:'16675'!$AH$12,2,FALSE),"")</f>
        <v>0</v>
      </c>
      <c r="G444" s="1">
        <f>COUNTA('16675'!$H$444:'16675'!$K$444)</f>
        <v>0</v>
      </c>
      <c r="H444" s="8"/>
      <c r="I444" s="8"/>
      <c r="J444" s="8"/>
      <c r="K444" s="8"/>
      <c r="L444" s="9">
        <f>IF('16675'!$G$444&lt;&gt;0,'16675'!$M$444/'16675'!$G$444,"")</f>
        <v>0</v>
      </c>
      <c r="M444" s="1">
        <f>SUM('16675'!$H$444:'16675'!$K$444)</f>
        <v>0</v>
      </c>
      <c r="N444" s="7"/>
      <c r="O444" s="7"/>
      <c r="P444" s="1">
        <f>SUM('16675'!$M$444:'16675'!$O$444)+'16675'!$AF$444</f>
        <v>0</v>
      </c>
      <c r="Q444" s="1">
        <f>SUM('16675'!$P$440:'16675'!$P$444)</f>
        <v>0</v>
      </c>
      <c r="R444" s="1">
        <v>87</v>
      </c>
      <c r="T444" s="7"/>
      <c r="U444" s="7"/>
      <c r="V444" s="7"/>
      <c r="AF444" s="1">
        <f>'16675'!$G$444*IF(E444&lt;&gt;"",'16675'!$F$444,0)</f>
        <v>0</v>
      </c>
    </row>
    <row r="445" spans="1:32" ht="12.75">
      <c r="A445" s="1">
        <v>88</v>
      </c>
      <c r="B445" s="7"/>
      <c r="C445" s="1">
        <f>IF(B445&lt;&gt;"",VLOOKUP(B445,iscritti_16675!$A$2:$G$16,4,FALSE),"")</f>
        <v>0</v>
      </c>
      <c r="D445" s="1">
        <f>IF(B445&lt;&gt;"",VLOOKUP(B445,iscritti_16675!$A$2:$G$16,2,FALSE),"")</f>
        <v>0</v>
      </c>
      <c r="E445" s="1">
        <f>IF(B445&lt;&gt;"",VLOOKUP(B445,iscritti_16675!$A$2:$G$16,3,FALSE),"")</f>
        <v>0</v>
      </c>
      <c r="F445" s="1">
        <f>IF(E445&lt;&gt;"",VLOOKUP(E445,'16675'!$AG$3:'16675'!$AH$12,2,FALSE),"")</f>
        <v>0</v>
      </c>
      <c r="G445" s="1">
        <f>COUNTA('16675'!$H$445:'16675'!$K$445)</f>
        <v>0</v>
      </c>
      <c r="H445" s="8"/>
      <c r="I445" s="8"/>
      <c r="J445" s="8"/>
      <c r="K445" s="8"/>
      <c r="L445" s="9">
        <f>IF('16675'!$G$445&lt;&gt;0,'16675'!$M$445/'16675'!$G$445,"")</f>
        <v>0</v>
      </c>
      <c r="M445" s="1">
        <f>SUM('16675'!$H$445:'16675'!$K$445)</f>
        <v>0</v>
      </c>
      <c r="N445" s="7"/>
      <c r="O445" s="7"/>
      <c r="P445" s="1">
        <f>SUM('16675'!$M$445:'16675'!$O$445)+'16675'!$AF$445</f>
        <v>0</v>
      </c>
      <c r="Q445" s="1">
        <f>SUM('16675'!$P$445:'16675'!$P$449)</f>
        <v>0</v>
      </c>
      <c r="R445" s="1">
        <v>88</v>
      </c>
      <c r="S445" s="1">
        <f>SUM('16675'!$P$445:'16675'!$P$449)</f>
        <v>0</v>
      </c>
      <c r="T445" s="7"/>
      <c r="U445" s="7"/>
      <c r="V445" s="7"/>
      <c r="AF445" s="1">
        <f>'16675'!$G$445*IF(E445&lt;&gt;"",'16675'!$F$445,0)</f>
        <v>0</v>
      </c>
    </row>
    <row r="446" spans="2:32" ht="12.75">
      <c r="B446" s="7"/>
      <c r="C446" s="1">
        <f>IF(B446&lt;&gt;"",VLOOKUP(B446,iscritti_16675!$A$2:$G$16,4,FALSE),"")</f>
        <v>0</v>
      </c>
      <c r="D446" s="1">
        <f>IF(B446&lt;&gt;"",VLOOKUP(B446,iscritti_16675!$A$2:$G$16,2,FALSE),"")</f>
        <v>0</v>
      </c>
      <c r="E446" s="1">
        <f>IF(B446&lt;&gt;"",VLOOKUP(B446,iscritti_16675!$A$2:$G$16,3,FALSE),"")</f>
        <v>0</v>
      </c>
      <c r="F446" s="1">
        <f>IF(E446&lt;&gt;"",VLOOKUP(E446,'16675'!$AG$3:'16675'!$AH$12,2,FALSE),"")</f>
        <v>0</v>
      </c>
      <c r="G446" s="1">
        <f>COUNTA('16675'!$H$446:'16675'!$K$446)</f>
        <v>0</v>
      </c>
      <c r="H446" s="8"/>
      <c r="I446" s="8"/>
      <c r="J446" s="8"/>
      <c r="K446" s="8"/>
      <c r="L446" s="9">
        <f>IF('16675'!$G$446&lt;&gt;0,'16675'!$M$446/'16675'!$G$446,"")</f>
        <v>0</v>
      </c>
      <c r="M446" s="1">
        <f>SUM('16675'!$H$446:'16675'!$K$446)</f>
        <v>0</v>
      </c>
      <c r="N446" s="7"/>
      <c r="O446" s="7"/>
      <c r="P446" s="1">
        <f>SUM('16675'!$M$446:'16675'!$O$446)+'16675'!$AF$446</f>
        <v>0</v>
      </c>
      <c r="Q446" s="1">
        <f>SUM('16675'!$P$445:'16675'!$P$449)</f>
        <v>0</v>
      </c>
      <c r="R446" s="1">
        <v>88</v>
      </c>
      <c r="T446" s="7"/>
      <c r="U446" s="7"/>
      <c r="V446" s="7"/>
      <c r="AF446" s="1">
        <f>'16675'!$G$446*IF(E446&lt;&gt;"",'16675'!$F$446,0)</f>
        <v>0</v>
      </c>
    </row>
    <row r="447" spans="2:32" ht="12.75">
      <c r="B447" s="7"/>
      <c r="C447" s="1">
        <f>IF(B447&lt;&gt;"",VLOOKUP(B447,iscritti_16675!$A$2:$G$16,4,FALSE),"")</f>
        <v>0</v>
      </c>
      <c r="D447" s="1">
        <f>IF(B447&lt;&gt;"",VLOOKUP(B447,iscritti_16675!$A$2:$G$16,2,FALSE),"")</f>
        <v>0</v>
      </c>
      <c r="E447" s="1">
        <f>IF(B447&lt;&gt;"",VLOOKUP(B447,iscritti_16675!$A$2:$G$16,3,FALSE),"")</f>
        <v>0</v>
      </c>
      <c r="F447" s="1">
        <f>IF(E447&lt;&gt;"",VLOOKUP(E447,'16675'!$AG$3:'16675'!$AH$12,2,FALSE),"")</f>
        <v>0</v>
      </c>
      <c r="G447" s="1">
        <f>COUNTA('16675'!$H$447:'16675'!$K$447)</f>
        <v>0</v>
      </c>
      <c r="H447" s="8"/>
      <c r="I447" s="8"/>
      <c r="J447" s="8"/>
      <c r="K447" s="8"/>
      <c r="L447" s="9">
        <f>IF('16675'!$G$447&lt;&gt;0,'16675'!$M$447/'16675'!$G$447,"")</f>
        <v>0</v>
      </c>
      <c r="M447" s="1">
        <f>SUM('16675'!$H$447:'16675'!$K$447)</f>
        <v>0</v>
      </c>
      <c r="N447" s="7"/>
      <c r="O447" s="7"/>
      <c r="P447" s="1">
        <f>SUM('16675'!$M$447:'16675'!$O$447)+'16675'!$AF$447</f>
        <v>0</v>
      </c>
      <c r="Q447" s="1">
        <f>SUM('16675'!$P$445:'16675'!$P$449)</f>
        <v>0</v>
      </c>
      <c r="R447" s="1">
        <v>88</v>
      </c>
      <c r="T447" s="7"/>
      <c r="U447" s="7"/>
      <c r="V447" s="7"/>
      <c r="AF447" s="1">
        <f>'16675'!$G$447*IF(E447&lt;&gt;"",'16675'!$F$447,0)</f>
        <v>0</v>
      </c>
    </row>
    <row r="448" spans="2:32" ht="12.75">
      <c r="B448" s="7"/>
      <c r="C448" s="1">
        <f>IF(B448&lt;&gt;"",VLOOKUP(B448,iscritti_16675!$A$2:$G$16,4,FALSE),"")</f>
        <v>0</v>
      </c>
      <c r="D448" s="1">
        <f>IF(B448&lt;&gt;"",VLOOKUP(B448,iscritti_16675!$A$2:$G$16,2,FALSE),"")</f>
        <v>0</v>
      </c>
      <c r="E448" s="1">
        <f>IF(B448&lt;&gt;"",VLOOKUP(B448,iscritti_16675!$A$2:$G$16,3,FALSE),"")</f>
        <v>0</v>
      </c>
      <c r="F448" s="1">
        <f>IF(E448&lt;&gt;"",VLOOKUP(E448,'16675'!$AG$3:'16675'!$AH$12,2,FALSE),"")</f>
        <v>0</v>
      </c>
      <c r="G448" s="1">
        <f>COUNTA('16675'!$H$448:'16675'!$K$448)</f>
        <v>0</v>
      </c>
      <c r="H448" s="8"/>
      <c r="I448" s="8"/>
      <c r="J448" s="8"/>
      <c r="K448" s="8"/>
      <c r="L448" s="9">
        <f>IF('16675'!$G$448&lt;&gt;0,'16675'!$M$448/'16675'!$G$448,"")</f>
        <v>0</v>
      </c>
      <c r="M448" s="1">
        <f>SUM('16675'!$H$448:'16675'!$K$448)</f>
        <v>0</v>
      </c>
      <c r="N448" s="7"/>
      <c r="O448" s="7"/>
      <c r="P448" s="1">
        <f>SUM('16675'!$M$448:'16675'!$O$448)+'16675'!$AF$448</f>
        <v>0</v>
      </c>
      <c r="Q448" s="1">
        <f>SUM('16675'!$P$445:'16675'!$P$449)</f>
        <v>0</v>
      </c>
      <c r="R448" s="1">
        <v>88</v>
      </c>
      <c r="T448" s="7"/>
      <c r="U448" s="7"/>
      <c r="V448" s="7"/>
      <c r="AF448" s="1">
        <f>'16675'!$G$448*IF(E448&lt;&gt;"",'16675'!$F$448,0)</f>
        <v>0</v>
      </c>
    </row>
    <row r="449" spans="2:32" ht="12.75">
      <c r="B449" s="7"/>
      <c r="C449" s="1">
        <f>IF(B449&lt;&gt;"",VLOOKUP(B449,iscritti_16675!$A$2:$G$16,4,FALSE),"")</f>
        <v>0</v>
      </c>
      <c r="D449" s="1">
        <f>IF(B449&lt;&gt;"",VLOOKUP(B449,iscritti_16675!$A$2:$G$16,2,FALSE),"")</f>
        <v>0</v>
      </c>
      <c r="E449" s="1">
        <f>IF(B449&lt;&gt;"",VLOOKUP(B449,iscritti_16675!$A$2:$G$16,3,FALSE),"")</f>
        <v>0</v>
      </c>
      <c r="F449" s="1">
        <f>IF(E449&lt;&gt;"",VLOOKUP(E449,'16675'!$AG$3:'16675'!$AH$12,2,FALSE),"")</f>
        <v>0</v>
      </c>
      <c r="G449" s="1">
        <f>COUNTA('16675'!$H$449:'16675'!$K$449)</f>
        <v>0</v>
      </c>
      <c r="H449" s="8"/>
      <c r="I449" s="8"/>
      <c r="J449" s="8"/>
      <c r="K449" s="8"/>
      <c r="L449" s="9">
        <f>IF('16675'!$G$449&lt;&gt;0,'16675'!$M$449/'16675'!$G$449,"")</f>
        <v>0</v>
      </c>
      <c r="M449" s="1">
        <f>SUM('16675'!$H$449:'16675'!$K$449)</f>
        <v>0</v>
      </c>
      <c r="N449" s="7"/>
      <c r="O449" s="7"/>
      <c r="P449" s="1">
        <f>SUM('16675'!$M$449:'16675'!$O$449)+'16675'!$AF$449</f>
        <v>0</v>
      </c>
      <c r="Q449" s="1">
        <f>SUM('16675'!$P$445:'16675'!$P$449)</f>
        <v>0</v>
      </c>
      <c r="R449" s="1">
        <v>88</v>
      </c>
      <c r="T449" s="7"/>
      <c r="U449" s="7"/>
      <c r="V449" s="7"/>
      <c r="AF449" s="1">
        <f>'16675'!$G$449*IF(E449&lt;&gt;"",'16675'!$F$449,0)</f>
        <v>0</v>
      </c>
    </row>
    <row r="450" spans="1:32" ht="12.75">
      <c r="A450" s="1">
        <v>89</v>
      </c>
      <c r="B450" s="7"/>
      <c r="C450" s="1">
        <f>IF(B450&lt;&gt;"",VLOOKUP(B450,iscritti_16675!$A$2:$G$16,4,FALSE),"")</f>
        <v>0</v>
      </c>
      <c r="D450" s="1">
        <f>IF(B450&lt;&gt;"",VLOOKUP(B450,iscritti_16675!$A$2:$G$16,2,FALSE),"")</f>
        <v>0</v>
      </c>
      <c r="E450" s="1">
        <f>IF(B450&lt;&gt;"",VLOOKUP(B450,iscritti_16675!$A$2:$G$16,3,FALSE),"")</f>
        <v>0</v>
      </c>
      <c r="F450" s="1">
        <f>IF(E450&lt;&gt;"",VLOOKUP(E450,'16675'!$AG$3:'16675'!$AH$12,2,FALSE),"")</f>
        <v>0</v>
      </c>
      <c r="G450" s="1">
        <f>COUNTA('16675'!$H$450:'16675'!$K$450)</f>
        <v>0</v>
      </c>
      <c r="H450" s="8"/>
      <c r="I450" s="8"/>
      <c r="J450" s="8"/>
      <c r="K450" s="8"/>
      <c r="L450" s="9">
        <f>IF('16675'!$G$450&lt;&gt;0,'16675'!$M$450/'16675'!$G$450,"")</f>
        <v>0</v>
      </c>
      <c r="M450" s="1">
        <f>SUM('16675'!$H$450:'16675'!$K$450)</f>
        <v>0</v>
      </c>
      <c r="N450" s="7"/>
      <c r="O450" s="7"/>
      <c r="P450" s="1">
        <f>SUM('16675'!$M$450:'16675'!$O$450)+'16675'!$AF$450</f>
        <v>0</v>
      </c>
      <c r="Q450" s="1">
        <f>SUM('16675'!$P$450:'16675'!$P$454)</f>
        <v>0</v>
      </c>
      <c r="R450" s="1">
        <v>89</v>
      </c>
      <c r="S450" s="1">
        <f>SUM('16675'!$P$450:'16675'!$P$454)</f>
        <v>0</v>
      </c>
      <c r="T450" s="7"/>
      <c r="U450" s="7"/>
      <c r="V450" s="7"/>
      <c r="AF450" s="1">
        <f>'16675'!$G$450*IF(E450&lt;&gt;"",'16675'!$F$450,0)</f>
        <v>0</v>
      </c>
    </row>
    <row r="451" spans="2:32" ht="12.75">
      <c r="B451" s="7"/>
      <c r="C451" s="1">
        <f>IF(B451&lt;&gt;"",VLOOKUP(B451,iscritti_16675!$A$2:$G$16,4,FALSE),"")</f>
        <v>0</v>
      </c>
      <c r="D451" s="1">
        <f>IF(B451&lt;&gt;"",VLOOKUP(B451,iscritti_16675!$A$2:$G$16,2,FALSE),"")</f>
        <v>0</v>
      </c>
      <c r="E451" s="1">
        <f>IF(B451&lt;&gt;"",VLOOKUP(B451,iscritti_16675!$A$2:$G$16,3,FALSE),"")</f>
        <v>0</v>
      </c>
      <c r="F451" s="1">
        <f>IF(E451&lt;&gt;"",VLOOKUP(E451,'16675'!$AG$3:'16675'!$AH$12,2,FALSE),"")</f>
        <v>0</v>
      </c>
      <c r="G451" s="1">
        <f>COUNTA('16675'!$H$451:'16675'!$K$451)</f>
        <v>0</v>
      </c>
      <c r="H451" s="8"/>
      <c r="I451" s="8"/>
      <c r="J451" s="8"/>
      <c r="K451" s="8"/>
      <c r="L451" s="9">
        <f>IF('16675'!$G$451&lt;&gt;0,'16675'!$M$451/'16675'!$G$451,"")</f>
        <v>0</v>
      </c>
      <c r="M451" s="1">
        <f>SUM('16675'!$H$451:'16675'!$K$451)</f>
        <v>0</v>
      </c>
      <c r="N451" s="7"/>
      <c r="O451" s="7"/>
      <c r="P451" s="1">
        <f>SUM('16675'!$M$451:'16675'!$O$451)+'16675'!$AF$451</f>
        <v>0</v>
      </c>
      <c r="Q451" s="1">
        <f>SUM('16675'!$P$450:'16675'!$P$454)</f>
        <v>0</v>
      </c>
      <c r="R451" s="1">
        <v>89</v>
      </c>
      <c r="T451" s="7"/>
      <c r="U451" s="7"/>
      <c r="V451" s="7"/>
      <c r="AF451" s="1">
        <f>'16675'!$G$451*IF(E451&lt;&gt;"",'16675'!$F$451,0)</f>
        <v>0</v>
      </c>
    </row>
    <row r="452" spans="2:32" ht="12.75">
      <c r="B452" s="7"/>
      <c r="C452" s="1">
        <f>IF(B452&lt;&gt;"",VLOOKUP(B452,iscritti_16675!$A$2:$G$16,4,FALSE),"")</f>
        <v>0</v>
      </c>
      <c r="D452" s="1">
        <f>IF(B452&lt;&gt;"",VLOOKUP(B452,iscritti_16675!$A$2:$G$16,2,FALSE),"")</f>
        <v>0</v>
      </c>
      <c r="E452" s="1">
        <f>IF(B452&lt;&gt;"",VLOOKUP(B452,iscritti_16675!$A$2:$G$16,3,FALSE),"")</f>
        <v>0</v>
      </c>
      <c r="F452" s="1">
        <f>IF(E452&lt;&gt;"",VLOOKUP(E452,'16675'!$AG$3:'16675'!$AH$12,2,FALSE),"")</f>
        <v>0</v>
      </c>
      <c r="G452" s="1">
        <f>COUNTA('16675'!$H$452:'16675'!$K$452)</f>
        <v>0</v>
      </c>
      <c r="H452" s="8"/>
      <c r="I452" s="8"/>
      <c r="J452" s="8"/>
      <c r="K452" s="8"/>
      <c r="L452" s="9">
        <f>IF('16675'!$G$452&lt;&gt;0,'16675'!$M$452/'16675'!$G$452,"")</f>
        <v>0</v>
      </c>
      <c r="M452" s="1">
        <f>SUM('16675'!$H$452:'16675'!$K$452)</f>
        <v>0</v>
      </c>
      <c r="N452" s="7"/>
      <c r="O452" s="7"/>
      <c r="P452" s="1">
        <f>SUM('16675'!$M$452:'16675'!$O$452)+'16675'!$AF$452</f>
        <v>0</v>
      </c>
      <c r="Q452" s="1">
        <f>SUM('16675'!$P$450:'16675'!$P$454)</f>
        <v>0</v>
      </c>
      <c r="R452" s="1">
        <v>89</v>
      </c>
      <c r="T452" s="7"/>
      <c r="U452" s="7"/>
      <c r="V452" s="7"/>
      <c r="AF452" s="1">
        <f>'16675'!$G$452*IF(E452&lt;&gt;"",'16675'!$F$452,0)</f>
        <v>0</v>
      </c>
    </row>
    <row r="453" spans="2:32" ht="12.75">
      <c r="B453" s="7"/>
      <c r="C453" s="1">
        <f>IF(B453&lt;&gt;"",VLOOKUP(B453,iscritti_16675!$A$2:$G$16,4,FALSE),"")</f>
        <v>0</v>
      </c>
      <c r="D453" s="1">
        <f>IF(B453&lt;&gt;"",VLOOKUP(B453,iscritti_16675!$A$2:$G$16,2,FALSE),"")</f>
        <v>0</v>
      </c>
      <c r="E453" s="1">
        <f>IF(B453&lt;&gt;"",VLOOKUP(B453,iscritti_16675!$A$2:$G$16,3,FALSE),"")</f>
        <v>0</v>
      </c>
      <c r="F453" s="1">
        <f>IF(E453&lt;&gt;"",VLOOKUP(E453,'16675'!$AG$3:'16675'!$AH$12,2,FALSE),"")</f>
        <v>0</v>
      </c>
      <c r="G453" s="1">
        <f>COUNTA('16675'!$H$453:'16675'!$K$453)</f>
        <v>0</v>
      </c>
      <c r="H453" s="8"/>
      <c r="I453" s="8"/>
      <c r="J453" s="8"/>
      <c r="K453" s="8"/>
      <c r="L453" s="9">
        <f>IF('16675'!$G$453&lt;&gt;0,'16675'!$M$453/'16675'!$G$453,"")</f>
        <v>0</v>
      </c>
      <c r="M453" s="1">
        <f>SUM('16675'!$H$453:'16675'!$K$453)</f>
        <v>0</v>
      </c>
      <c r="N453" s="7"/>
      <c r="O453" s="7"/>
      <c r="P453" s="1">
        <f>SUM('16675'!$M$453:'16675'!$O$453)+'16675'!$AF$453</f>
        <v>0</v>
      </c>
      <c r="Q453" s="1">
        <f>SUM('16675'!$P$450:'16675'!$P$454)</f>
        <v>0</v>
      </c>
      <c r="R453" s="1">
        <v>89</v>
      </c>
      <c r="T453" s="7"/>
      <c r="U453" s="7"/>
      <c r="V453" s="7"/>
      <c r="AF453" s="1">
        <f>'16675'!$G$453*IF(E453&lt;&gt;"",'16675'!$F$453,0)</f>
        <v>0</v>
      </c>
    </row>
    <row r="454" spans="2:32" ht="12.75">
      <c r="B454" s="7"/>
      <c r="C454" s="1">
        <f>IF(B454&lt;&gt;"",VLOOKUP(B454,iscritti_16675!$A$2:$G$16,4,FALSE),"")</f>
        <v>0</v>
      </c>
      <c r="D454" s="1">
        <f>IF(B454&lt;&gt;"",VLOOKUP(B454,iscritti_16675!$A$2:$G$16,2,FALSE),"")</f>
        <v>0</v>
      </c>
      <c r="E454" s="1">
        <f>IF(B454&lt;&gt;"",VLOOKUP(B454,iscritti_16675!$A$2:$G$16,3,FALSE),"")</f>
        <v>0</v>
      </c>
      <c r="F454" s="1">
        <f>IF(E454&lt;&gt;"",VLOOKUP(E454,'16675'!$AG$3:'16675'!$AH$12,2,FALSE),"")</f>
        <v>0</v>
      </c>
      <c r="G454" s="1">
        <f>COUNTA('16675'!$H$454:'16675'!$K$454)</f>
        <v>0</v>
      </c>
      <c r="H454" s="8"/>
      <c r="I454" s="8"/>
      <c r="J454" s="8"/>
      <c r="K454" s="8"/>
      <c r="L454" s="9">
        <f>IF('16675'!$G$454&lt;&gt;0,'16675'!$M$454/'16675'!$G$454,"")</f>
        <v>0</v>
      </c>
      <c r="M454" s="1">
        <f>SUM('16675'!$H$454:'16675'!$K$454)</f>
        <v>0</v>
      </c>
      <c r="N454" s="7"/>
      <c r="O454" s="7"/>
      <c r="P454" s="1">
        <f>SUM('16675'!$M$454:'16675'!$O$454)+'16675'!$AF$454</f>
        <v>0</v>
      </c>
      <c r="Q454" s="1">
        <f>SUM('16675'!$P$450:'16675'!$P$454)</f>
        <v>0</v>
      </c>
      <c r="R454" s="1">
        <v>89</v>
      </c>
      <c r="T454" s="7"/>
      <c r="U454" s="7"/>
      <c r="V454" s="7"/>
      <c r="AF454" s="1">
        <f>'16675'!$G$454*IF(E454&lt;&gt;"",'16675'!$F$454,0)</f>
        <v>0</v>
      </c>
    </row>
    <row r="455" spans="1:32" ht="12.75">
      <c r="A455" s="1">
        <v>90</v>
      </c>
      <c r="B455" s="7"/>
      <c r="C455" s="1">
        <f>IF(B455&lt;&gt;"",VLOOKUP(B455,iscritti_16675!$A$2:$G$16,4,FALSE),"")</f>
        <v>0</v>
      </c>
      <c r="D455" s="1">
        <f>IF(B455&lt;&gt;"",VLOOKUP(B455,iscritti_16675!$A$2:$G$16,2,FALSE),"")</f>
        <v>0</v>
      </c>
      <c r="E455" s="1">
        <f>IF(B455&lt;&gt;"",VLOOKUP(B455,iscritti_16675!$A$2:$G$16,3,FALSE),"")</f>
        <v>0</v>
      </c>
      <c r="F455" s="1">
        <f>IF(E455&lt;&gt;"",VLOOKUP(E455,'16675'!$AG$3:'16675'!$AH$12,2,FALSE),"")</f>
        <v>0</v>
      </c>
      <c r="G455" s="1">
        <f>COUNTA('16675'!$H$455:'16675'!$K$455)</f>
        <v>0</v>
      </c>
      <c r="H455" s="8"/>
      <c r="I455" s="8"/>
      <c r="J455" s="8"/>
      <c r="K455" s="8"/>
      <c r="L455" s="9">
        <f>IF('16675'!$G$455&lt;&gt;0,'16675'!$M$455/'16675'!$G$455,"")</f>
        <v>0</v>
      </c>
      <c r="M455" s="1">
        <f>SUM('16675'!$H$455:'16675'!$K$455)</f>
        <v>0</v>
      </c>
      <c r="N455" s="7"/>
      <c r="O455" s="7"/>
      <c r="P455" s="1">
        <f>SUM('16675'!$M$455:'16675'!$O$455)+'16675'!$AF$455</f>
        <v>0</v>
      </c>
      <c r="Q455" s="1">
        <f>SUM('16675'!$P$455:'16675'!$P$459)</f>
        <v>0</v>
      </c>
      <c r="R455" s="1">
        <v>90</v>
      </c>
      <c r="S455" s="1">
        <f>SUM('16675'!$P$455:'16675'!$P$459)</f>
        <v>0</v>
      </c>
      <c r="T455" s="7"/>
      <c r="U455" s="7"/>
      <c r="V455" s="7"/>
      <c r="AF455" s="1">
        <f>'16675'!$G$455*IF(E455&lt;&gt;"",'16675'!$F$455,0)</f>
        <v>0</v>
      </c>
    </row>
    <row r="456" spans="2:32" ht="12.75">
      <c r="B456" s="7"/>
      <c r="C456" s="1">
        <f>IF(B456&lt;&gt;"",VLOOKUP(B456,iscritti_16675!$A$2:$G$16,4,FALSE),"")</f>
        <v>0</v>
      </c>
      <c r="D456" s="1">
        <f>IF(B456&lt;&gt;"",VLOOKUP(B456,iscritti_16675!$A$2:$G$16,2,FALSE),"")</f>
        <v>0</v>
      </c>
      <c r="E456" s="1">
        <f>IF(B456&lt;&gt;"",VLOOKUP(B456,iscritti_16675!$A$2:$G$16,3,FALSE),"")</f>
        <v>0</v>
      </c>
      <c r="F456" s="1">
        <f>IF(E456&lt;&gt;"",VLOOKUP(E456,'16675'!$AG$3:'16675'!$AH$12,2,FALSE),"")</f>
        <v>0</v>
      </c>
      <c r="G456" s="1">
        <f>COUNTA('16675'!$H$456:'16675'!$K$456)</f>
        <v>0</v>
      </c>
      <c r="H456" s="8"/>
      <c r="I456" s="8"/>
      <c r="J456" s="8"/>
      <c r="K456" s="8"/>
      <c r="L456" s="9">
        <f>IF('16675'!$G$456&lt;&gt;0,'16675'!$M$456/'16675'!$G$456,"")</f>
        <v>0</v>
      </c>
      <c r="M456" s="1">
        <f>SUM('16675'!$H$456:'16675'!$K$456)</f>
        <v>0</v>
      </c>
      <c r="N456" s="7"/>
      <c r="O456" s="7"/>
      <c r="P456" s="1">
        <f>SUM('16675'!$M$456:'16675'!$O$456)+'16675'!$AF$456</f>
        <v>0</v>
      </c>
      <c r="Q456" s="1">
        <f>SUM('16675'!$P$455:'16675'!$P$459)</f>
        <v>0</v>
      </c>
      <c r="R456" s="1">
        <v>90</v>
      </c>
      <c r="T456" s="7"/>
      <c r="U456" s="7"/>
      <c r="V456" s="7"/>
      <c r="AF456" s="1">
        <f>'16675'!$G$456*IF(E456&lt;&gt;"",'16675'!$F$456,0)</f>
        <v>0</v>
      </c>
    </row>
    <row r="457" spans="2:32" ht="12.75">
      <c r="B457" s="7"/>
      <c r="C457" s="1">
        <f>IF(B457&lt;&gt;"",VLOOKUP(B457,iscritti_16675!$A$2:$G$16,4,FALSE),"")</f>
        <v>0</v>
      </c>
      <c r="D457" s="1">
        <f>IF(B457&lt;&gt;"",VLOOKUP(B457,iscritti_16675!$A$2:$G$16,2,FALSE),"")</f>
        <v>0</v>
      </c>
      <c r="E457" s="1">
        <f>IF(B457&lt;&gt;"",VLOOKUP(B457,iscritti_16675!$A$2:$G$16,3,FALSE),"")</f>
        <v>0</v>
      </c>
      <c r="F457" s="1">
        <f>IF(E457&lt;&gt;"",VLOOKUP(E457,'16675'!$AG$3:'16675'!$AH$12,2,FALSE),"")</f>
        <v>0</v>
      </c>
      <c r="G457" s="1">
        <f>COUNTA('16675'!$H$457:'16675'!$K$457)</f>
        <v>0</v>
      </c>
      <c r="H457" s="8"/>
      <c r="I457" s="8"/>
      <c r="J457" s="8"/>
      <c r="K457" s="8"/>
      <c r="L457" s="9">
        <f>IF('16675'!$G$457&lt;&gt;0,'16675'!$M$457/'16675'!$G$457,"")</f>
        <v>0</v>
      </c>
      <c r="M457" s="1">
        <f>SUM('16675'!$H$457:'16675'!$K$457)</f>
        <v>0</v>
      </c>
      <c r="N457" s="7"/>
      <c r="O457" s="7"/>
      <c r="P457" s="1">
        <f>SUM('16675'!$M$457:'16675'!$O$457)+'16675'!$AF$457</f>
        <v>0</v>
      </c>
      <c r="Q457" s="1">
        <f>SUM('16675'!$P$455:'16675'!$P$459)</f>
        <v>0</v>
      </c>
      <c r="R457" s="1">
        <v>90</v>
      </c>
      <c r="T457" s="7"/>
      <c r="U457" s="7"/>
      <c r="V457" s="7"/>
      <c r="AF457" s="1">
        <f>'16675'!$G$457*IF(E457&lt;&gt;"",'16675'!$F$457,0)</f>
        <v>0</v>
      </c>
    </row>
    <row r="458" spans="2:32" ht="12.75">
      <c r="B458" s="7"/>
      <c r="C458" s="1">
        <f>IF(B458&lt;&gt;"",VLOOKUP(B458,iscritti_16675!$A$2:$G$16,4,FALSE),"")</f>
        <v>0</v>
      </c>
      <c r="D458" s="1">
        <f>IF(B458&lt;&gt;"",VLOOKUP(B458,iscritti_16675!$A$2:$G$16,2,FALSE),"")</f>
        <v>0</v>
      </c>
      <c r="E458" s="1">
        <f>IF(B458&lt;&gt;"",VLOOKUP(B458,iscritti_16675!$A$2:$G$16,3,FALSE),"")</f>
        <v>0</v>
      </c>
      <c r="F458" s="1">
        <f>IF(E458&lt;&gt;"",VLOOKUP(E458,'16675'!$AG$3:'16675'!$AH$12,2,FALSE),"")</f>
        <v>0</v>
      </c>
      <c r="G458" s="1">
        <f>COUNTA('16675'!$H$458:'16675'!$K$458)</f>
        <v>0</v>
      </c>
      <c r="H458" s="8"/>
      <c r="I458" s="8"/>
      <c r="J458" s="8"/>
      <c r="K458" s="8"/>
      <c r="L458" s="9">
        <f>IF('16675'!$G$458&lt;&gt;0,'16675'!$M$458/'16675'!$G$458,"")</f>
        <v>0</v>
      </c>
      <c r="M458" s="1">
        <f>SUM('16675'!$H$458:'16675'!$K$458)</f>
        <v>0</v>
      </c>
      <c r="N458" s="7"/>
      <c r="O458" s="7"/>
      <c r="P458" s="1">
        <f>SUM('16675'!$M$458:'16675'!$O$458)+'16675'!$AF$458</f>
        <v>0</v>
      </c>
      <c r="Q458" s="1">
        <f>SUM('16675'!$P$455:'16675'!$P$459)</f>
        <v>0</v>
      </c>
      <c r="R458" s="1">
        <v>90</v>
      </c>
      <c r="T458" s="7"/>
      <c r="U458" s="7"/>
      <c r="V458" s="7"/>
      <c r="AF458" s="1">
        <f>'16675'!$G$458*IF(E458&lt;&gt;"",'16675'!$F$458,0)</f>
        <v>0</v>
      </c>
    </row>
    <row r="459" spans="2:32" ht="12.75">
      <c r="B459" s="7"/>
      <c r="C459" s="1">
        <f>IF(B459&lt;&gt;"",VLOOKUP(B459,iscritti_16675!$A$2:$G$16,4,FALSE),"")</f>
        <v>0</v>
      </c>
      <c r="D459" s="1">
        <f>IF(B459&lt;&gt;"",VLOOKUP(B459,iscritti_16675!$A$2:$G$16,2,FALSE),"")</f>
        <v>0</v>
      </c>
      <c r="E459" s="1">
        <f>IF(B459&lt;&gt;"",VLOOKUP(B459,iscritti_16675!$A$2:$G$16,3,FALSE),"")</f>
        <v>0</v>
      </c>
      <c r="F459" s="1">
        <f>IF(E459&lt;&gt;"",VLOOKUP(E459,'16675'!$AG$3:'16675'!$AH$12,2,FALSE),"")</f>
        <v>0</v>
      </c>
      <c r="G459" s="1">
        <f>COUNTA('16675'!$H$459:'16675'!$K$459)</f>
        <v>0</v>
      </c>
      <c r="H459" s="8"/>
      <c r="I459" s="8"/>
      <c r="J459" s="8"/>
      <c r="K459" s="8"/>
      <c r="L459" s="9">
        <f>IF('16675'!$G$459&lt;&gt;0,'16675'!$M$459/'16675'!$G$459,"")</f>
        <v>0</v>
      </c>
      <c r="M459" s="1">
        <f>SUM('16675'!$H$459:'16675'!$K$459)</f>
        <v>0</v>
      </c>
      <c r="N459" s="7"/>
      <c r="O459" s="7"/>
      <c r="P459" s="1">
        <f>SUM('16675'!$M$459:'16675'!$O$459)+'16675'!$AF$459</f>
        <v>0</v>
      </c>
      <c r="Q459" s="1">
        <f>SUM('16675'!$P$455:'16675'!$P$459)</f>
        <v>0</v>
      </c>
      <c r="R459" s="1">
        <v>90</v>
      </c>
      <c r="T459" s="7"/>
      <c r="U459" s="7"/>
      <c r="V459" s="7"/>
      <c r="AF459" s="1">
        <f>'16675'!$G$459*IF(E459&lt;&gt;"",'16675'!$F$459,0)</f>
        <v>0</v>
      </c>
    </row>
  </sheetData>
  <sheetProtection password="83AF" sheet="1"/>
  <conditionalFormatting sqref="H10:L459">
    <cfRule type="cellIs" priority="1" dxfId="0" operator="greaterThanOrEqual" stopIfTrue="1">
      <formula>250</formula>
    </cfRule>
  </conditionalFormatting>
  <conditionalFormatting sqref="H10:L459">
    <cfRule type="cellIs" priority="2" dxfId="1" operator="greaterThanOrEqual" stopIfTrue="1">
      <formula>200</formula>
    </cfRule>
  </conditionalFormatting>
  <printOptions/>
  <pageMargins left="0" right="0" top="0.9840277777777777" bottom="0.9840277777777777" header="0.5118055555555555" footer="0.5118055555555555"/>
  <pageSetup horizontalDpi="300" verticalDpi="300" orientation="landscape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2018-07-10T07:56:25Z</cp:lastPrinted>
  <dcterms:modified xsi:type="dcterms:W3CDTF">2018-07-10T10:01:59Z</dcterms:modified>
  <cp:category/>
  <cp:version/>
  <cp:contentType/>
  <cp:contentStatus/>
  <cp:revision>7</cp:revision>
</cp:coreProperties>
</file>