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2"/>
  </bookViews>
  <sheets>
    <sheet name="CLASS. 1a FASE COPPA ITALIA 201" sheetId="1" r:id="rId1"/>
    <sheet name="CLASS. 2a FASE COPPA ITALIA 201" sheetId="2" r:id="rId2"/>
    <sheet name="CLASS.TOT.  PUNTI COPPA ITALIA " sheetId="3" r:id="rId3"/>
  </sheets>
  <definedNames/>
  <calcPr fullCalcOnLoad="1"/>
</workbook>
</file>

<file path=xl/sharedStrings.xml><?xml version="1.0" encoding="utf-8"?>
<sst xmlns="http://schemas.openxmlformats.org/spreadsheetml/2006/main" count="356" uniqueCount="82">
  <si>
    <t>COPPA ITALIA 2017</t>
  </si>
  <si>
    <r>
      <t>CLASSIFICA A PUNTI 1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FASE COPPA ITALIA CAT. 1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e 2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</t>
    </r>
  </si>
  <si>
    <t>Class.</t>
  </si>
  <si>
    <t>Punti</t>
  </si>
  <si>
    <t>Cat.</t>
  </si>
  <si>
    <t>Hdp</t>
  </si>
  <si>
    <t>Nome e Cognome</t>
  </si>
  <si>
    <t>Numero</t>
  </si>
  <si>
    <t>Associazione</t>
  </si>
  <si>
    <t>Num.</t>
  </si>
  <si>
    <t xml:space="preserve">Totale </t>
  </si>
  <si>
    <t>Media</t>
  </si>
  <si>
    <r>
      <t>1</t>
    </r>
    <r>
      <rPr>
        <b/>
        <vertAlign val="superscript"/>
        <sz val="9"/>
        <rFont val="Comic Sans MS"/>
        <family val="4"/>
      </rPr>
      <t>a</t>
    </r>
    <r>
      <rPr>
        <b/>
        <sz val="9"/>
        <rFont val="Comic Sans MS"/>
        <family val="4"/>
      </rPr>
      <t xml:space="preserve"> Fase</t>
    </r>
  </si>
  <si>
    <t>Gioc.</t>
  </si>
  <si>
    <t>Atleta</t>
  </si>
  <si>
    <t>Tessera</t>
  </si>
  <si>
    <t>Sportiva</t>
  </si>
  <si>
    <t>Par.</t>
  </si>
  <si>
    <t>birilli</t>
  </si>
  <si>
    <r>
      <t>2</t>
    </r>
    <r>
      <rPr>
        <vertAlign val="superscript"/>
        <sz val="9"/>
        <rFont val="Comic Sans MS"/>
        <family val="4"/>
      </rPr>
      <t>a</t>
    </r>
  </si>
  <si>
    <t>Di Tommaso Ruggiero</t>
  </si>
  <si>
    <t>AA6118</t>
  </si>
  <si>
    <t>A.S.D. Dolmen</t>
  </si>
  <si>
    <r>
      <t>1</t>
    </r>
    <r>
      <rPr>
        <vertAlign val="superscript"/>
        <sz val="9"/>
        <rFont val="Comic Sans MS"/>
        <family val="4"/>
      </rPr>
      <t>a</t>
    </r>
  </si>
  <si>
    <t>Tedone Aldo</t>
  </si>
  <si>
    <t>AB8235</t>
  </si>
  <si>
    <t>Claudio Angelantonio</t>
  </si>
  <si>
    <t>AC2745</t>
  </si>
  <si>
    <t>Delvino Angelo</t>
  </si>
  <si>
    <t>AC4848</t>
  </si>
  <si>
    <t>Tedone Giuseppe</t>
  </si>
  <si>
    <t>ab8883</t>
  </si>
  <si>
    <t>Cioce Leonardo</t>
  </si>
  <si>
    <t>AA5989</t>
  </si>
  <si>
    <t>A.S.D. Barium</t>
  </si>
  <si>
    <r>
      <t>CLASSIFICA A PUNTI 1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FASE COPPA ITALIA CAT. 3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e 4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</t>
    </r>
  </si>
  <si>
    <r>
      <t>4</t>
    </r>
    <r>
      <rPr>
        <vertAlign val="superscript"/>
        <sz val="9"/>
        <rFont val="Comic Sans MS"/>
        <family val="4"/>
      </rPr>
      <t>a</t>
    </r>
  </si>
  <si>
    <t>Arresta Gianfranco</t>
  </si>
  <si>
    <t>AC2376</t>
  </si>
  <si>
    <r>
      <t>3</t>
    </r>
    <r>
      <rPr>
        <vertAlign val="superscript"/>
        <sz val="9"/>
        <rFont val="Comic Sans MS"/>
        <family val="4"/>
      </rPr>
      <t>a</t>
    </r>
  </si>
  <si>
    <t>Cataldo Mandara</t>
  </si>
  <si>
    <t>AB8236</t>
  </si>
  <si>
    <t>Allocca Federico</t>
  </si>
  <si>
    <t>AA6123</t>
  </si>
  <si>
    <t>Loconte Raffaele</t>
  </si>
  <si>
    <t>AB9152</t>
  </si>
  <si>
    <t>Vicenti Giuseppe</t>
  </si>
  <si>
    <t>AB8558</t>
  </si>
  <si>
    <t>Murgolo Giuseppe</t>
  </si>
  <si>
    <t>AA5992</t>
  </si>
  <si>
    <t>Lestingi Giuseppe</t>
  </si>
  <si>
    <t>AA5984</t>
  </si>
  <si>
    <t>Papagno Giuseppe</t>
  </si>
  <si>
    <t>AC2367</t>
  </si>
  <si>
    <t>Morizio Maurizio</t>
  </si>
  <si>
    <t>AA5971</t>
  </si>
  <si>
    <t>Gagliardi Emanuela</t>
  </si>
  <si>
    <t>AD0300</t>
  </si>
  <si>
    <t>Pastore Savino</t>
  </si>
  <si>
    <t>AD1057</t>
  </si>
  <si>
    <t>Buia Giovanni</t>
  </si>
  <si>
    <t>AC5561</t>
  </si>
  <si>
    <t>Colella Domenico</t>
  </si>
  <si>
    <t>AC2398</t>
  </si>
  <si>
    <t>Tedone Pietro Paolo</t>
  </si>
  <si>
    <t>AC2374</t>
  </si>
  <si>
    <t>Minea Elena</t>
  </si>
  <si>
    <t>AD3677</t>
  </si>
  <si>
    <t>Mizzi Nicola</t>
  </si>
  <si>
    <t>AC2987</t>
  </si>
  <si>
    <t>Cavallo Giovanni</t>
  </si>
  <si>
    <t>AC1895</t>
  </si>
  <si>
    <r>
      <t>CLASSIFICA A PUNTI 2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FASE COPPA ITALIA CAT. 1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e 2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</t>
    </r>
  </si>
  <si>
    <r>
      <t>2</t>
    </r>
    <r>
      <rPr>
        <b/>
        <vertAlign val="superscript"/>
        <sz val="9"/>
        <rFont val="Comic Sans MS"/>
        <family val="4"/>
      </rPr>
      <t>a</t>
    </r>
    <r>
      <rPr>
        <b/>
        <sz val="9"/>
        <rFont val="Comic Sans MS"/>
        <family val="4"/>
      </rPr>
      <t xml:space="preserve"> Fase</t>
    </r>
  </si>
  <si>
    <t>AB8883</t>
  </si>
  <si>
    <r>
      <t>CLASSIFICA A PUNTI 2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FASE COPPA ITALIA CAT. 3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e 4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</t>
    </r>
  </si>
  <si>
    <r>
      <t>CLASSIFICA A PUNTI CAT. 1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e 2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</t>
    </r>
  </si>
  <si>
    <t>TOT</t>
  </si>
  <si>
    <t>Ris.</t>
  </si>
  <si>
    <r>
      <t>CLASSIFICA A PUNTI CAT. 3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e 4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</t>
    </r>
  </si>
  <si>
    <t>AB4850</t>
  </si>
  <si>
    <t>Ris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</si>
</sst>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28">
    <font>
      <sz val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  <font>
      <b/>
      <u val="single"/>
      <sz val="16"/>
      <color indexed="12"/>
      <name val="Bookman Old Style"/>
      <family val="1"/>
    </font>
    <font>
      <b/>
      <u val="single"/>
      <sz val="16"/>
      <name val="Bookman Old Style"/>
      <family val="1"/>
    </font>
    <font>
      <sz val="12"/>
      <name val="Bookman Old Style"/>
      <family val="1"/>
    </font>
    <font>
      <b/>
      <u val="single"/>
      <sz val="12"/>
      <color indexed="60"/>
      <name val="Bookman Old Style"/>
      <family val="1"/>
    </font>
    <font>
      <b/>
      <u val="single"/>
      <vertAlign val="superscript"/>
      <sz val="12"/>
      <color indexed="60"/>
      <name val="Bookman Old Style"/>
      <family val="1"/>
    </font>
    <font>
      <b/>
      <i/>
      <sz val="12"/>
      <color indexed="62"/>
      <name val="Bookman Old Style"/>
      <family val="1"/>
    </font>
    <font>
      <b/>
      <sz val="10"/>
      <name val="Bookman Old Style"/>
      <family val="1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Bookman Old Style"/>
      <family val="1"/>
    </font>
    <font>
      <b/>
      <vertAlign val="superscript"/>
      <sz val="9"/>
      <name val="Comic Sans MS"/>
      <family val="4"/>
    </font>
    <font>
      <sz val="9"/>
      <name val="Bookman Old Style"/>
      <family val="1"/>
    </font>
    <font>
      <sz val="9"/>
      <name val="Comic Sans MS"/>
      <family val="4"/>
    </font>
    <font>
      <vertAlign val="superscript"/>
      <sz val="9"/>
      <name val="Comic Sans MS"/>
      <family val="4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6"/>
      <name val="Bookman Old Style"/>
      <family val="1"/>
    </font>
    <font>
      <b/>
      <sz val="8"/>
      <name val="Comic Sans MS"/>
      <family val="4"/>
    </font>
    <font>
      <b/>
      <sz val="9"/>
      <color indexed="62"/>
      <name val="Comic Sans MS"/>
      <family val="4"/>
    </font>
    <font>
      <sz val="14"/>
      <name val="Bookman Old Style"/>
      <family val="1"/>
    </font>
    <font>
      <b/>
      <sz val="11"/>
      <name val="Comic Sans MS"/>
      <family val="4"/>
    </font>
    <font>
      <sz val="10"/>
      <name val="Comic Sans MS"/>
      <family val="4"/>
    </font>
    <font>
      <b/>
      <sz val="9"/>
      <color indexed="8"/>
      <name val="Comic Sans MS"/>
      <family val="4"/>
    </font>
    <font>
      <b/>
      <sz val="9"/>
      <color indexed="9"/>
      <name val="Comic Sans MS"/>
      <family val="4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89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3" fillId="0" borderId="0" xfId="0" applyFont="1" applyAlignment="1">
      <alignment horizontal="left" vertical="center"/>
    </xf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/>
    </xf>
    <xf numFmtId="164" fontId="2" fillId="0" borderId="0" xfId="0" applyFont="1" applyAlignment="1">
      <alignment horizontal="center" vertical="center"/>
    </xf>
    <xf numFmtId="164" fontId="6" fillId="0" borderId="0" xfId="0" applyFont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9" fillId="0" borderId="0" xfId="0" applyNumberFormat="1" applyFont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1" fillId="2" borderId="1" xfId="0" applyFont="1" applyFill="1" applyBorder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11" fillId="3" borderId="4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4" fontId="12" fillId="2" borderId="7" xfId="0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horizontal="center" vertical="center"/>
    </xf>
    <xf numFmtId="164" fontId="12" fillId="4" borderId="0" xfId="0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166" fontId="12" fillId="4" borderId="0" xfId="0" applyNumberFormat="1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1" fillId="2" borderId="8" xfId="0" applyFont="1" applyFill="1" applyBorder="1" applyAlignment="1">
      <alignment horizontal="center" vertical="center"/>
    </xf>
    <xf numFmtId="164" fontId="11" fillId="5" borderId="8" xfId="0" applyFont="1" applyFill="1" applyBorder="1" applyAlignment="1">
      <alignment horizontal="center" vertical="center"/>
    </xf>
    <xf numFmtId="164" fontId="16" fillId="4" borderId="8" xfId="0" applyFont="1" applyFill="1" applyBorder="1" applyAlignment="1">
      <alignment horizontal="center" vertical="center"/>
    </xf>
    <xf numFmtId="164" fontId="16" fillId="0" borderId="8" xfId="0" applyFont="1" applyBorder="1" applyAlignment="1">
      <alignment horizontal="center" vertical="center"/>
    </xf>
    <xf numFmtId="165" fontId="19" fillId="6" borderId="8" xfId="20" applyNumberFormat="1" applyFont="1" applyFill="1" applyBorder="1" applyAlignment="1" applyProtection="1">
      <alignment horizontal="center" vertical="center"/>
      <protection/>
    </xf>
    <xf numFmtId="166" fontId="16" fillId="0" borderId="8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9" xfId="0" applyFont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21" fillId="0" borderId="0" xfId="0" applyFont="1" applyFill="1" applyBorder="1" applyAlignment="1">
      <alignment horizontal="center" vertical="center"/>
    </xf>
    <xf numFmtId="164" fontId="20" fillId="0" borderId="0" xfId="0" applyFont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11" fillId="4" borderId="10" xfId="0" applyFont="1" applyFill="1" applyBorder="1" applyAlignment="1">
      <alignment horizontal="center" vertical="center"/>
    </xf>
    <xf numFmtId="164" fontId="11" fillId="4" borderId="11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5" fontId="19" fillId="4" borderId="10" xfId="20" applyNumberFormat="1" applyFont="1" applyFill="1" applyBorder="1" applyAlignment="1" applyProtection="1">
      <alignment horizontal="center" vertical="center"/>
      <protection/>
    </xf>
    <xf numFmtId="166" fontId="16" fillId="0" borderId="10" xfId="0" applyNumberFormat="1" applyFont="1" applyBorder="1" applyAlignment="1">
      <alignment horizontal="center" vertical="center"/>
    </xf>
    <xf numFmtId="164" fontId="11" fillId="5" borderId="12" xfId="0" applyFont="1" applyFill="1" applyBorder="1" applyAlignment="1">
      <alignment horizontal="center" vertical="center"/>
    </xf>
    <xf numFmtId="164" fontId="15" fillId="4" borderId="0" xfId="0" applyFont="1" applyFill="1" applyAlignment="1">
      <alignment vertical="center"/>
    </xf>
    <xf numFmtId="166" fontId="16" fillId="4" borderId="10" xfId="0" applyNumberFormat="1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vertical="center"/>
    </xf>
    <xf numFmtId="164" fontId="20" fillId="4" borderId="0" xfId="0" applyFont="1" applyFill="1" applyAlignment="1">
      <alignment vertical="center"/>
    </xf>
    <xf numFmtId="164" fontId="16" fillId="4" borderId="0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5" fontId="19" fillId="4" borderId="0" xfId="20" applyNumberFormat="1" applyFont="1" applyFill="1" applyBorder="1" applyAlignment="1" applyProtection="1">
      <alignment horizontal="center" vertical="center"/>
      <protection/>
    </xf>
    <xf numFmtId="166" fontId="16" fillId="0" borderId="0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 vertical="center"/>
    </xf>
    <xf numFmtId="164" fontId="24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16" fillId="0" borderId="13" xfId="0" applyFont="1" applyBorder="1" applyAlignment="1">
      <alignment horizontal="center" vertical="center"/>
    </xf>
    <xf numFmtId="164" fontId="23" fillId="0" borderId="0" xfId="0" applyFont="1" applyFill="1" applyBorder="1" applyAlignment="1">
      <alignment vertical="center"/>
    </xf>
    <xf numFmtId="164" fontId="16" fillId="0" borderId="0" xfId="0" applyFont="1" applyAlignment="1">
      <alignment horizontal="center"/>
    </xf>
    <xf numFmtId="164" fontId="6" fillId="0" borderId="0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5" fontId="26" fillId="5" borderId="8" xfId="20" applyNumberFormat="1" applyFont="1" applyFill="1" applyBorder="1" applyAlignment="1" applyProtection="1">
      <alignment horizontal="center" vertical="center"/>
      <protection/>
    </xf>
    <xf numFmtId="164" fontId="27" fillId="7" borderId="8" xfId="0" applyFont="1" applyFill="1" applyBorder="1" applyAlignment="1">
      <alignment horizontal="center" vertical="center"/>
    </xf>
    <xf numFmtId="164" fontId="20" fillId="8" borderId="0" xfId="0" applyFont="1" applyFill="1" applyBorder="1" applyAlignment="1">
      <alignment horizontal="center" vertical="center"/>
    </xf>
    <xf numFmtId="164" fontId="20" fillId="8" borderId="0" xfId="0" applyFont="1" applyFill="1" applyAlignment="1">
      <alignment vertical="center"/>
    </xf>
    <xf numFmtId="165" fontId="26" fillId="4" borderId="10" xfId="20" applyNumberFormat="1" applyFont="1" applyFill="1" applyBorder="1" applyAlignment="1" applyProtection="1">
      <alignment horizontal="center" vertical="center"/>
      <protection/>
    </xf>
    <xf numFmtId="164" fontId="27" fillId="4" borderId="10" xfId="0" applyFont="1" applyFill="1" applyBorder="1" applyAlignment="1">
      <alignment horizontal="center" vertical="center"/>
    </xf>
    <xf numFmtId="164" fontId="2" fillId="8" borderId="0" xfId="0" applyFont="1" applyFill="1" applyBorder="1" applyAlignment="1">
      <alignment horizontal="center" vertical="center"/>
    </xf>
    <xf numFmtId="165" fontId="26" fillId="4" borderId="0" xfId="20" applyNumberFormat="1" applyFont="1" applyFill="1" applyBorder="1" applyAlignment="1" applyProtection="1">
      <alignment horizontal="center" vertical="center"/>
      <protection/>
    </xf>
    <xf numFmtId="164" fontId="27" fillId="4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4" fontId="23" fillId="8" borderId="0" xfId="0" applyFont="1" applyFill="1" applyBorder="1" applyAlignment="1">
      <alignment vertical="center"/>
    </xf>
    <xf numFmtId="164" fontId="23" fillId="9" borderId="0" xfId="0" applyFont="1" applyFill="1" applyBorder="1" applyAlignment="1">
      <alignment vertical="center"/>
    </xf>
    <xf numFmtId="164" fontId="6" fillId="10" borderId="0" xfId="0" applyFont="1" applyFill="1" applyBorder="1" applyAlignment="1">
      <alignment vertical="center"/>
    </xf>
    <xf numFmtId="164" fontId="1" fillId="10" borderId="0" xfId="0" applyFont="1" applyFill="1" applyAlignment="1">
      <alignment vertical="center"/>
    </xf>
    <xf numFmtId="164" fontId="1" fillId="11" borderId="0" xfId="0" applyFont="1" applyFill="1" applyAlignment="1">
      <alignment vertical="center"/>
    </xf>
    <xf numFmtId="164" fontId="2" fillId="11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1009650</xdr:colOff>
      <xdr:row>1</xdr:row>
      <xdr:rowOff>28575</xdr:rowOff>
    </xdr:from>
    <xdr:to>
      <xdr:col>6</xdr:col>
      <xdr:colOff>561975</xdr:colOff>
      <xdr:row>5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85725"/>
          <a:ext cx="7620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1</xdr:row>
      <xdr:rowOff>28575</xdr:rowOff>
    </xdr:from>
    <xdr:to>
      <xdr:col>6</xdr:col>
      <xdr:colOff>419100</xdr:colOff>
      <xdr:row>5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85725"/>
          <a:ext cx="752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0</xdr:row>
      <xdr:rowOff>95250</xdr:rowOff>
    </xdr:from>
    <xdr:to>
      <xdr:col>8</xdr:col>
      <xdr:colOff>219075</xdr:colOff>
      <xdr:row>4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5250"/>
          <a:ext cx="742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EB47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6.7109375" style="2" customWidth="1"/>
    <col min="3" max="3" width="8.00390625" style="2" customWidth="1"/>
    <col min="4" max="4" width="5.7109375" style="2" customWidth="1"/>
    <col min="5" max="5" width="4.7109375" style="2" customWidth="1"/>
    <col min="6" max="6" width="18.140625" style="2" customWidth="1"/>
    <col min="7" max="7" width="8.7109375" style="2" customWidth="1"/>
    <col min="8" max="8" width="13.00390625" style="2" customWidth="1"/>
    <col min="9" max="9" width="6.7109375" style="2" customWidth="1"/>
    <col min="10" max="10" width="9.00390625" style="3" customWidth="1"/>
    <col min="11" max="11" width="7.00390625" style="4" customWidth="1"/>
    <col min="12" max="12" width="1.7109375" style="5" customWidth="1"/>
    <col min="13" max="13" width="4.7109375" style="1" customWidth="1"/>
    <col min="14" max="14" width="13.28125" style="1" customWidth="1"/>
    <col min="15" max="132" width="9.140625" style="1" customWidth="1"/>
  </cols>
  <sheetData>
    <row r="1" ht="4.5" customHeight="1"/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spans="2:11" ht="14.25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2.75">
      <c r="B4" s="6"/>
      <c r="C4" s="6"/>
      <c r="D4" s="6"/>
      <c r="E4" s="6"/>
      <c r="F4" s="6"/>
      <c r="G4" s="6"/>
      <c r="H4" s="6"/>
      <c r="I4" s="6"/>
      <c r="J4" s="6"/>
      <c r="K4" s="6"/>
    </row>
    <row r="5" spans="2:11" ht="12.75">
      <c r="B5" s="6"/>
      <c r="C5" s="6"/>
      <c r="D5" s="6"/>
      <c r="E5" s="6"/>
      <c r="F5" s="6"/>
      <c r="G5" s="6"/>
      <c r="H5" s="6"/>
      <c r="I5" s="6"/>
      <c r="J5" s="6"/>
      <c r="K5" s="6"/>
    </row>
    <row r="7" spans="2:14" s="7" customFormat="1" ht="19.5" customHeight="1">
      <c r="B7" s="8" t="s">
        <v>0</v>
      </c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</row>
    <row r="8" spans="10:12" s="2" customFormat="1" ht="9.75" customHeight="1">
      <c r="J8" s="3"/>
      <c r="K8" s="4"/>
      <c r="L8" s="10"/>
    </row>
    <row r="9" spans="2:14" s="11" customFormat="1" ht="15" customHeight="1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4"/>
    </row>
    <row r="10" spans="2:12" s="11" customFormat="1" ht="12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ht="9.75" customHeight="1"/>
    <row r="12" spans="2:12" s="17" customFormat="1" ht="13.5" customHeight="1">
      <c r="B12" s="18" t="s">
        <v>2</v>
      </c>
      <c r="C12" s="19" t="s">
        <v>3</v>
      </c>
      <c r="D12" s="20" t="s">
        <v>4</v>
      </c>
      <c r="E12" s="21" t="s">
        <v>5</v>
      </c>
      <c r="F12" s="22" t="s">
        <v>6</v>
      </c>
      <c r="G12" s="22" t="s">
        <v>7</v>
      </c>
      <c r="H12" s="22" t="s">
        <v>8</v>
      </c>
      <c r="I12" s="22" t="s">
        <v>9</v>
      </c>
      <c r="J12" s="23" t="s">
        <v>10</v>
      </c>
      <c r="K12" s="24" t="s">
        <v>11</v>
      </c>
      <c r="L12" s="25"/>
    </row>
    <row r="13" spans="2:12" s="17" customFormat="1" ht="13.5" customHeight="1">
      <c r="B13" s="18"/>
      <c r="C13" s="26" t="s">
        <v>12</v>
      </c>
      <c r="D13" s="27" t="s">
        <v>13</v>
      </c>
      <c r="E13" s="21"/>
      <c r="F13" s="28" t="s">
        <v>14</v>
      </c>
      <c r="G13" s="28" t="s">
        <v>15</v>
      </c>
      <c r="H13" s="28" t="s">
        <v>16</v>
      </c>
      <c r="I13" s="28" t="s">
        <v>17</v>
      </c>
      <c r="J13" s="29" t="s">
        <v>18</v>
      </c>
      <c r="K13" s="24"/>
      <c r="L13" s="25"/>
    </row>
    <row r="14" spans="2:12" s="17" customFormat="1" ht="6" customHeight="1">
      <c r="B14" s="30"/>
      <c r="C14" s="30"/>
      <c r="D14" s="30"/>
      <c r="E14" s="30"/>
      <c r="F14" s="31"/>
      <c r="G14" s="31"/>
      <c r="H14" s="31"/>
      <c r="I14" s="31"/>
      <c r="J14" s="32"/>
      <c r="K14" s="33"/>
      <c r="L14" s="25"/>
    </row>
    <row r="15" spans="1:132" s="43" customFormat="1" ht="15" customHeight="1">
      <c r="A15" s="34"/>
      <c r="B15" s="35">
        <v>1</v>
      </c>
      <c r="C15" s="36">
        <v>50</v>
      </c>
      <c r="D15" s="37" t="s">
        <v>19</v>
      </c>
      <c r="E15" s="37">
        <v>5</v>
      </c>
      <c r="F15" s="38" t="s">
        <v>20</v>
      </c>
      <c r="G15" s="38" t="s">
        <v>21</v>
      </c>
      <c r="H15" s="38" t="s">
        <v>22</v>
      </c>
      <c r="I15" s="38">
        <v>4</v>
      </c>
      <c r="J15" s="39">
        <v>683</v>
      </c>
      <c r="K15" s="40">
        <f aca="true" t="shared" si="0" ref="K15:K18">J15/I15</f>
        <v>170.75</v>
      </c>
      <c r="L15" s="41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</row>
    <row r="16" spans="1:12" s="46" customFormat="1" ht="15" customHeight="1">
      <c r="A16" s="44"/>
      <c r="B16" s="35"/>
      <c r="C16" s="36"/>
      <c r="D16" s="37" t="s">
        <v>23</v>
      </c>
      <c r="E16" s="37">
        <v>0</v>
      </c>
      <c r="F16" s="38" t="s">
        <v>24</v>
      </c>
      <c r="G16" s="38" t="s">
        <v>25</v>
      </c>
      <c r="H16" s="38"/>
      <c r="I16" s="38">
        <v>4</v>
      </c>
      <c r="J16" s="39">
        <v>757</v>
      </c>
      <c r="K16" s="40">
        <f t="shared" si="0"/>
        <v>189.25</v>
      </c>
      <c r="L16" s="45"/>
    </row>
    <row r="17" spans="1:12" s="46" customFormat="1" ht="15" customHeight="1">
      <c r="A17" s="44"/>
      <c r="B17" s="35"/>
      <c r="C17" s="36"/>
      <c r="D17" s="37" t="s">
        <v>19</v>
      </c>
      <c r="E17" s="37">
        <v>5</v>
      </c>
      <c r="F17" s="38" t="s">
        <v>26</v>
      </c>
      <c r="G17" s="38" t="s">
        <v>27</v>
      </c>
      <c r="H17" s="38"/>
      <c r="I17" s="38">
        <v>4</v>
      </c>
      <c r="J17" s="39">
        <v>800</v>
      </c>
      <c r="K17" s="40">
        <f t="shared" si="0"/>
        <v>200</v>
      </c>
      <c r="L17" s="47"/>
    </row>
    <row r="18" spans="1:12" s="46" customFormat="1" ht="15" customHeight="1">
      <c r="A18" s="44"/>
      <c r="B18" s="35"/>
      <c r="C18" s="36"/>
      <c r="D18" s="37" t="s">
        <v>23</v>
      </c>
      <c r="E18" s="37">
        <v>0</v>
      </c>
      <c r="F18" s="38" t="s">
        <v>28</v>
      </c>
      <c r="G18" s="38" t="s">
        <v>29</v>
      </c>
      <c r="H18" s="38"/>
      <c r="I18" s="38">
        <v>4</v>
      </c>
      <c r="J18" s="39">
        <v>756</v>
      </c>
      <c r="K18" s="40">
        <f t="shared" si="0"/>
        <v>189</v>
      </c>
      <c r="L18" s="45"/>
    </row>
    <row r="19" spans="1:12" s="46" customFormat="1" ht="15" customHeight="1">
      <c r="A19" s="44"/>
      <c r="B19" s="48"/>
      <c r="C19" s="49"/>
      <c r="D19" s="50"/>
      <c r="E19" s="50"/>
      <c r="F19" s="50"/>
      <c r="G19" s="50"/>
      <c r="H19" s="50"/>
      <c r="I19" s="50"/>
      <c r="J19" s="51"/>
      <c r="K19" s="52"/>
      <c r="L19" s="45"/>
    </row>
    <row r="20" spans="1:12" s="46" customFormat="1" ht="15" customHeight="1">
      <c r="A20" s="44"/>
      <c r="B20" s="35"/>
      <c r="C20" s="53"/>
      <c r="D20" s="37" t="s">
        <v>19</v>
      </c>
      <c r="E20" s="37">
        <v>5</v>
      </c>
      <c r="F20" s="38" t="s">
        <v>30</v>
      </c>
      <c r="G20" s="38" t="s">
        <v>31</v>
      </c>
      <c r="H20" s="38" t="s">
        <v>22</v>
      </c>
      <c r="I20" s="38">
        <v>4</v>
      </c>
      <c r="J20" s="39">
        <v>749</v>
      </c>
      <c r="K20" s="40">
        <f>J20/I20</f>
        <v>187.25</v>
      </c>
      <c r="L20" s="47"/>
    </row>
    <row r="21" spans="1:14" s="46" customFormat="1" ht="15" customHeight="1">
      <c r="A21" s="54"/>
      <c r="B21" s="48"/>
      <c r="C21" s="49"/>
      <c r="D21" s="50"/>
      <c r="E21" s="50"/>
      <c r="F21" s="50"/>
      <c r="G21" s="50"/>
      <c r="H21" s="50"/>
      <c r="I21" s="50"/>
      <c r="J21" s="51"/>
      <c r="K21" s="55"/>
      <c r="L21" s="56"/>
      <c r="M21" s="57"/>
      <c r="N21" s="57"/>
    </row>
    <row r="22" spans="1:12" s="46" customFormat="1" ht="15" customHeight="1">
      <c r="A22" s="44"/>
      <c r="B22" s="35"/>
      <c r="C22" s="53"/>
      <c r="D22" s="37" t="s">
        <v>19</v>
      </c>
      <c r="E22" s="37">
        <v>5</v>
      </c>
      <c r="F22" s="38" t="s">
        <v>32</v>
      </c>
      <c r="G22" s="38" t="s">
        <v>33</v>
      </c>
      <c r="H22" s="38" t="s">
        <v>34</v>
      </c>
      <c r="I22" s="38">
        <v>4</v>
      </c>
      <c r="J22" s="39">
        <v>652</v>
      </c>
      <c r="K22" s="40">
        <f>J22/I22</f>
        <v>163</v>
      </c>
      <c r="L22" s="47"/>
    </row>
    <row r="23" spans="1:12" s="46" customFormat="1" ht="15" customHeight="1">
      <c r="A23" s="44"/>
      <c r="B23" s="30"/>
      <c r="C23" s="30"/>
      <c r="D23" s="58"/>
      <c r="E23" s="58"/>
      <c r="F23" s="59"/>
      <c r="G23" s="58"/>
      <c r="H23" s="58"/>
      <c r="I23" s="58"/>
      <c r="J23" s="60"/>
      <c r="K23" s="61"/>
      <c r="L23" s="47"/>
    </row>
    <row r="24" spans="1:12" s="46" customFormat="1" ht="15" customHeight="1">
      <c r="A24" s="44"/>
      <c r="B24" s="30"/>
      <c r="C24" s="30"/>
      <c r="D24" s="58"/>
      <c r="E24" s="58"/>
      <c r="F24" s="59"/>
      <c r="G24" s="58"/>
      <c r="H24" s="58"/>
      <c r="I24" s="58"/>
      <c r="J24" s="60"/>
      <c r="K24" s="61"/>
      <c r="L24" s="47"/>
    </row>
    <row r="25" spans="2:13" s="62" customFormat="1" ht="15" customHeight="1">
      <c r="B25" s="12" t="s">
        <v>35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2:12" s="62" customFormat="1" ht="13.5" customHeight="1">
      <c r="B26" s="63"/>
      <c r="C26" s="63"/>
      <c r="D26" s="64"/>
      <c r="E26" s="64"/>
      <c r="F26" s="64"/>
      <c r="G26" s="64"/>
      <c r="H26" s="64"/>
      <c r="I26" s="64"/>
      <c r="J26" s="65"/>
      <c r="K26" s="66"/>
      <c r="L26" s="67"/>
    </row>
    <row r="27" spans="2:12" s="62" customFormat="1" ht="13.5" customHeight="1">
      <c r="B27" s="18" t="s">
        <v>2</v>
      </c>
      <c r="C27" s="19" t="s">
        <v>3</v>
      </c>
      <c r="D27" s="20" t="s">
        <v>4</v>
      </c>
      <c r="E27" s="21" t="s">
        <v>5</v>
      </c>
      <c r="F27" s="22" t="s">
        <v>6</v>
      </c>
      <c r="G27" s="22" t="s">
        <v>7</v>
      </c>
      <c r="H27" s="22" t="s">
        <v>8</v>
      </c>
      <c r="I27" s="22" t="s">
        <v>9</v>
      </c>
      <c r="J27" s="23" t="s">
        <v>10</v>
      </c>
      <c r="K27" s="24" t="s">
        <v>11</v>
      </c>
      <c r="L27" s="67"/>
    </row>
    <row r="28" spans="2:12" s="62" customFormat="1" ht="13.5" customHeight="1">
      <c r="B28" s="18"/>
      <c r="C28" s="26" t="s">
        <v>12</v>
      </c>
      <c r="D28" s="27" t="s">
        <v>13</v>
      </c>
      <c r="E28" s="21"/>
      <c r="F28" s="28" t="s">
        <v>14</v>
      </c>
      <c r="G28" s="28" t="s">
        <v>15</v>
      </c>
      <c r="H28" s="28" t="s">
        <v>16</v>
      </c>
      <c r="I28" s="28" t="s">
        <v>17</v>
      </c>
      <c r="J28" s="29" t="s">
        <v>18</v>
      </c>
      <c r="K28" s="24"/>
      <c r="L28" s="67"/>
    </row>
    <row r="29" spans="2:12" s="62" customFormat="1" ht="6" customHeight="1">
      <c r="B29" s="63"/>
      <c r="C29" s="63"/>
      <c r="D29" s="64"/>
      <c r="E29" s="64"/>
      <c r="F29" s="64"/>
      <c r="G29" s="64"/>
      <c r="H29" s="64"/>
      <c r="I29" s="64"/>
      <c r="J29" s="65"/>
      <c r="K29" s="66"/>
      <c r="L29" s="67"/>
    </row>
    <row r="30" spans="2:13" s="62" customFormat="1" ht="15" customHeight="1">
      <c r="B30" s="35">
        <v>1</v>
      </c>
      <c r="C30" s="36">
        <v>50</v>
      </c>
      <c r="D30" s="37" t="s">
        <v>36</v>
      </c>
      <c r="E30" s="37">
        <v>5</v>
      </c>
      <c r="F30" s="38" t="s">
        <v>37</v>
      </c>
      <c r="G30" s="68" t="s">
        <v>38</v>
      </c>
      <c r="H30" s="38" t="s">
        <v>22</v>
      </c>
      <c r="I30" s="38">
        <v>4</v>
      </c>
      <c r="J30" s="39">
        <v>766</v>
      </c>
      <c r="K30" s="40">
        <f aca="true" t="shared" si="1" ref="K30:K45">J30/I30</f>
        <v>191.5</v>
      </c>
      <c r="L30" s="67"/>
      <c r="M30" s="69"/>
    </row>
    <row r="31" spans="2:13" s="62" customFormat="1" ht="15" customHeight="1">
      <c r="B31" s="35"/>
      <c r="C31" s="36"/>
      <c r="D31" s="37" t="s">
        <v>39</v>
      </c>
      <c r="E31" s="37">
        <v>0</v>
      </c>
      <c r="F31" s="38" t="s">
        <v>40</v>
      </c>
      <c r="G31" s="38" t="s">
        <v>41</v>
      </c>
      <c r="H31" s="38"/>
      <c r="I31" s="38">
        <v>4</v>
      </c>
      <c r="J31" s="39">
        <v>705</v>
      </c>
      <c r="K31" s="40">
        <f t="shared" si="1"/>
        <v>176.25</v>
      </c>
      <c r="L31" s="67"/>
      <c r="M31" s="69"/>
    </row>
    <row r="32" spans="2:13" s="62" customFormat="1" ht="15" customHeight="1">
      <c r="B32" s="35"/>
      <c r="C32" s="36"/>
      <c r="D32" s="37" t="s">
        <v>39</v>
      </c>
      <c r="E32" s="37">
        <v>0</v>
      </c>
      <c r="F32" s="38" t="s">
        <v>42</v>
      </c>
      <c r="G32" s="38" t="s">
        <v>43</v>
      </c>
      <c r="H32" s="38"/>
      <c r="I32" s="38">
        <v>4</v>
      </c>
      <c r="J32" s="39">
        <v>765</v>
      </c>
      <c r="K32" s="40">
        <f t="shared" si="1"/>
        <v>191.25</v>
      </c>
      <c r="L32" s="67"/>
      <c r="M32" s="69"/>
    </row>
    <row r="33" spans="2:13" s="62" customFormat="1" ht="15" customHeight="1">
      <c r="B33" s="35"/>
      <c r="C33" s="36"/>
      <c r="D33" s="37" t="s">
        <v>39</v>
      </c>
      <c r="E33" s="37">
        <v>0</v>
      </c>
      <c r="F33" s="38" t="s">
        <v>44</v>
      </c>
      <c r="G33" s="38" t="s">
        <v>45</v>
      </c>
      <c r="H33" s="38"/>
      <c r="I33" s="38">
        <v>4</v>
      </c>
      <c r="J33" s="39">
        <v>739</v>
      </c>
      <c r="K33" s="40">
        <f t="shared" si="1"/>
        <v>184.75</v>
      </c>
      <c r="L33" s="67"/>
      <c r="M33" s="69"/>
    </row>
    <row r="34" spans="2:13" s="62" customFormat="1" ht="15" customHeight="1">
      <c r="B34" s="35">
        <v>2</v>
      </c>
      <c r="C34" s="53">
        <v>45</v>
      </c>
      <c r="D34" s="37" t="s">
        <v>39</v>
      </c>
      <c r="E34" s="37">
        <v>0</v>
      </c>
      <c r="F34" s="38" t="s">
        <v>46</v>
      </c>
      <c r="G34" s="38" t="s">
        <v>47</v>
      </c>
      <c r="H34" s="38" t="s">
        <v>34</v>
      </c>
      <c r="I34" s="38">
        <v>4</v>
      </c>
      <c r="J34" s="39">
        <v>689</v>
      </c>
      <c r="K34" s="40">
        <f t="shared" si="1"/>
        <v>172.25</v>
      </c>
      <c r="L34" s="67"/>
      <c r="M34" s="69"/>
    </row>
    <row r="35" spans="2:12" s="62" customFormat="1" ht="15" customHeight="1">
      <c r="B35" s="35"/>
      <c r="C35" s="53"/>
      <c r="D35" s="37" t="s">
        <v>36</v>
      </c>
      <c r="E35" s="37">
        <v>5</v>
      </c>
      <c r="F35" s="38" t="s">
        <v>48</v>
      </c>
      <c r="G35" s="38" t="s">
        <v>49</v>
      </c>
      <c r="H35" s="38"/>
      <c r="I35" s="38">
        <v>4</v>
      </c>
      <c r="J35" s="39">
        <v>793</v>
      </c>
      <c r="K35" s="40">
        <f t="shared" si="1"/>
        <v>198.25</v>
      </c>
      <c r="L35" s="67"/>
    </row>
    <row r="36" spans="2:12" s="62" customFormat="1" ht="15" customHeight="1">
      <c r="B36" s="35"/>
      <c r="C36" s="53"/>
      <c r="D36" s="37" t="s">
        <v>39</v>
      </c>
      <c r="E36" s="37">
        <v>0</v>
      </c>
      <c r="F36" s="38" t="s">
        <v>50</v>
      </c>
      <c r="G36" s="38" t="s">
        <v>51</v>
      </c>
      <c r="H36" s="38"/>
      <c r="I36" s="38">
        <v>4</v>
      </c>
      <c r="J36" s="39">
        <v>659</v>
      </c>
      <c r="K36" s="40">
        <f t="shared" si="1"/>
        <v>164.75</v>
      </c>
      <c r="L36" s="67"/>
    </row>
    <row r="37" spans="2:12" s="62" customFormat="1" ht="15" customHeight="1">
      <c r="B37" s="35"/>
      <c r="C37" s="53"/>
      <c r="D37" s="37" t="s">
        <v>36</v>
      </c>
      <c r="E37" s="37">
        <v>5</v>
      </c>
      <c r="F37" s="70" t="s">
        <v>52</v>
      </c>
      <c r="G37" s="38" t="s">
        <v>53</v>
      </c>
      <c r="H37" s="38"/>
      <c r="I37" s="38">
        <v>4</v>
      </c>
      <c r="J37" s="39">
        <v>741</v>
      </c>
      <c r="K37" s="40">
        <f t="shared" si="1"/>
        <v>185.25</v>
      </c>
      <c r="L37" s="67"/>
    </row>
    <row r="38" spans="2:12" s="71" customFormat="1" ht="15" customHeight="1">
      <c r="B38" s="35">
        <v>3</v>
      </c>
      <c r="C38" s="36">
        <v>40</v>
      </c>
      <c r="D38" s="37" t="s">
        <v>36</v>
      </c>
      <c r="E38" s="37">
        <v>5</v>
      </c>
      <c r="F38" s="38" t="s">
        <v>54</v>
      </c>
      <c r="G38" s="38" t="s">
        <v>55</v>
      </c>
      <c r="H38" s="38" t="s">
        <v>34</v>
      </c>
      <c r="I38" s="38">
        <v>4</v>
      </c>
      <c r="J38" s="39">
        <v>730</v>
      </c>
      <c r="K38" s="40">
        <f t="shared" si="1"/>
        <v>182.5</v>
      </c>
      <c r="L38" s="67"/>
    </row>
    <row r="39" spans="2:11" ht="13.5" customHeight="1">
      <c r="B39" s="35"/>
      <c r="C39" s="36"/>
      <c r="D39" s="37" t="s">
        <v>36</v>
      </c>
      <c r="E39" s="37">
        <v>15</v>
      </c>
      <c r="F39" s="38" t="s">
        <v>56</v>
      </c>
      <c r="G39" s="38" t="s">
        <v>57</v>
      </c>
      <c r="H39" s="38"/>
      <c r="I39" s="38">
        <v>4</v>
      </c>
      <c r="J39" s="39">
        <v>733</v>
      </c>
      <c r="K39" s="40">
        <f t="shared" si="1"/>
        <v>183.25</v>
      </c>
    </row>
    <row r="40" spans="2:11" ht="13.5" customHeight="1">
      <c r="B40" s="35"/>
      <c r="C40" s="36"/>
      <c r="D40" s="37" t="s">
        <v>36</v>
      </c>
      <c r="E40" s="37">
        <v>5</v>
      </c>
      <c r="F40" s="38" t="s">
        <v>58</v>
      </c>
      <c r="G40" s="38" t="s">
        <v>59</v>
      </c>
      <c r="H40" s="38"/>
      <c r="I40" s="38">
        <v>4</v>
      </c>
      <c r="J40" s="39">
        <v>654</v>
      </c>
      <c r="K40" s="40">
        <f t="shared" si="1"/>
        <v>163.5</v>
      </c>
    </row>
    <row r="41" spans="2:11" ht="13.5" customHeight="1">
      <c r="B41" s="35"/>
      <c r="C41" s="36"/>
      <c r="D41" s="37" t="s">
        <v>36</v>
      </c>
      <c r="E41" s="37">
        <v>5</v>
      </c>
      <c r="F41" s="38" t="s">
        <v>60</v>
      </c>
      <c r="G41" s="38" t="s">
        <v>61</v>
      </c>
      <c r="H41" s="38"/>
      <c r="I41" s="38">
        <v>4</v>
      </c>
      <c r="J41" s="39">
        <v>558</v>
      </c>
      <c r="K41" s="40">
        <f t="shared" si="1"/>
        <v>139.5</v>
      </c>
    </row>
    <row r="42" spans="2:11" ht="13.5" customHeight="1">
      <c r="B42" s="35">
        <v>4</v>
      </c>
      <c r="C42" s="36">
        <v>36</v>
      </c>
      <c r="D42" s="37" t="s">
        <v>36</v>
      </c>
      <c r="E42" s="37">
        <v>5</v>
      </c>
      <c r="F42" s="38" t="s">
        <v>62</v>
      </c>
      <c r="G42" s="38" t="s">
        <v>63</v>
      </c>
      <c r="H42" s="38" t="s">
        <v>22</v>
      </c>
      <c r="I42" s="38">
        <v>4</v>
      </c>
      <c r="J42" s="39">
        <v>595</v>
      </c>
      <c r="K42" s="40">
        <f t="shared" si="1"/>
        <v>148.75</v>
      </c>
    </row>
    <row r="43" spans="2:11" ht="13.5" customHeight="1">
      <c r="B43" s="35"/>
      <c r="C43" s="36"/>
      <c r="D43" s="37" t="s">
        <v>39</v>
      </c>
      <c r="E43" s="37">
        <v>0</v>
      </c>
      <c r="F43" s="38" t="s">
        <v>64</v>
      </c>
      <c r="G43" s="38" t="s">
        <v>65</v>
      </c>
      <c r="H43" s="38"/>
      <c r="I43" s="38">
        <v>4</v>
      </c>
      <c r="J43" s="39">
        <v>600</v>
      </c>
      <c r="K43" s="40">
        <f t="shared" si="1"/>
        <v>150</v>
      </c>
    </row>
    <row r="44" spans="2:11" ht="13.5" customHeight="1">
      <c r="B44" s="35"/>
      <c r="C44" s="36"/>
      <c r="D44" s="37" t="s">
        <v>36</v>
      </c>
      <c r="E44" s="37">
        <v>15</v>
      </c>
      <c r="F44" s="38" t="s">
        <v>66</v>
      </c>
      <c r="G44" s="38" t="s">
        <v>67</v>
      </c>
      <c r="H44" s="38"/>
      <c r="I44" s="38">
        <v>4</v>
      </c>
      <c r="J44" s="39">
        <v>704</v>
      </c>
      <c r="K44" s="40">
        <f t="shared" si="1"/>
        <v>176</v>
      </c>
    </row>
    <row r="45" spans="2:11" ht="13.5" customHeight="1">
      <c r="B45" s="35"/>
      <c r="C45" s="36"/>
      <c r="D45" s="37" t="s">
        <v>36</v>
      </c>
      <c r="E45" s="37">
        <v>5</v>
      </c>
      <c r="F45" s="38" t="s">
        <v>68</v>
      </c>
      <c r="G45" s="38" t="s">
        <v>69</v>
      </c>
      <c r="H45" s="38"/>
      <c r="I45" s="38">
        <v>4</v>
      </c>
      <c r="J45" s="39">
        <v>610</v>
      </c>
      <c r="K45" s="40">
        <f t="shared" si="1"/>
        <v>152.5</v>
      </c>
    </row>
    <row r="46" ht="13.5" customHeight="1"/>
    <row r="47" spans="4:11" ht="13.5" customHeight="1">
      <c r="D47" s="37" t="s">
        <v>19</v>
      </c>
      <c r="E47" s="37">
        <v>5</v>
      </c>
      <c r="F47" s="38" t="s">
        <v>70</v>
      </c>
      <c r="G47" s="68" t="s">
        <v>71</v>
      </c>
      <c r="H47" s="38" t="s">
        <v>22</v>
      </c>
      <c r="I47" s="38">
        <v>4</v>
      </c>
      <c r="J47" s="39">
        <v>683</v>
      </c>
      <c r="K47" s="40">
        <f>J47/I47</f>
        <v>170.75</v>
      </c>
    </row>
  </sheetData>
  <sheetProtection password="C73D" sheet="1"/>
  <mergeCells count="25">
    <mergeCell ref="B7:K7"/>
    <mergeCell ref="B9:K9"/>
    <mergeCell ref="B10:K10"/>
    <mergeCell ref="B12:B13"/>
    <mergeCell ref="E12:E13"/>
    <mergeCell ref="K12:K13"/>
    <mergeCell ref="B15:B18"/>
    <mergeCell ref="C15:C18"/>
    <mergeCell ref="H15:H18"/>
    <mergeCell ref="B25:K25"/>
    <mergeCell ref="B27:B28"/>
    <mergeCell ref="E27:E28"/>
    <mergeCell ref="K27:K28"/>
    <mergeCell ref="B30:B33"/>
    <mergeCell ref="C30:C33"/>
    <mergeCell ref="H30:H33"/>
    <mergeCell ref="B34:B37"/>
    <mergeCell ref="C34:C37"/>
    <mergeCell ref="H34:H37"/>
    <mergeCell ref="B38:B41"/>
    <mergeCell ref="C38:C41"/>
    <mergeCell ref="H38:H41"/>
    <mergeCell ref="B42:B45"/>
    <mergeCell ref="C42:C45"/>
    <mergeCell ref="H42:H45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EB47"/>
  <sheetViews>
    <sheetView workbookViewId="0" topLeftCell="A4">
      <selection activeCell="B5" sqref="B5"/>
    </sheetView>
  </sheetViews>
  <sheetFormatPr defaultColWidth="9.140625" defaultRowHeight="12.75"/>
  <cols>
    <col min="1" max="1" width="7.7109375" style="1" customWidth="1"/>
    <col min="2" max="2" width="6.7109375" style="2" customWidth="1"/>
    <col min="3" max="3" width="8.00390625" style="2" customWidth="1"/>
    <col min="4" max="4" width="5.7109375" style="2" customWidth="1"/>
    <col min="5" max="5" width="4.7109375" style="2" customWidth="1"/>
    <col min="6" max="6" width="18.140625" style="2" customWidth="1"/>
    <col min="7" max="7" width="8.7109375" style="2" customWidth="1"/>
    <col min="8" max="8" width="13.00390625" style="2" customWidth="1"/>
    <col min="9" max="9" width="6.7109375" style="2" customWidth="1"/>
    <col min="10" max="10" width="9.00390625" style="3" customWidth="1"/>
    <col min="11" max="11" width="7.00390625" style="4" customWidth="1"/>
    <col min="12" max="12" width="1.7109375" style="5" customWidth="1"/>
    <col min="13" max="13" width="4.7109375" style="1" customWidth="1"/>
    <col min="14" max="14" width="13.28125" style="1" customWidth="1"/>
    <col min="15" max="132" width="9.140625" style="1" customWidth="1"/>
  </cols>
  <sheetData>
    <row r="1" ht="4.5" customHeight="1"/>
    <row r="2" spans="2:11" ht="14.25">
      <c r="B2" s="6"/>
      <c r="C2" s="6"/>
      <c r="D2" s="6"/>
      <c r="E2" s="6"/>
      <c r="F2" s="6"/>
      <c r="G2" s="6"/>
      <c r="H2" s="6"/>
      <c r="I2" s="6"/>
      <c r="J2" s="6"/>
      <c r="K2" s="6"/>
    </row>
    <row r="3" spans="2:11" ht="14.25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2.75">
      <c r="B4" s="6"/>
      <c r="C4" s="6"/>
      <c r="D4" s="6"/>
      <c r="E4" s="6"/>
      <c r="F4" s="6"/>
      <c r="G4" s="6"/>
      <c r="H4" s="6"/>
      <c r="I4" s="6"/>
      <c r="J4" s="6"/>
      <c r="K4" s="6"/>
    </row>
    <row r="5" spans="2:11" ht="14.25">
      <c r="B5" s="6"/>
      <c r="C5" s="6"/>
      <c r="D5" s="6"/>
      <c r="E5" s="6"/>
      <c r="F5" s="6"/>
      <c r="G5" s="6"/>
      <c r="H5" s="6"/>
      <c r="I5" s="6"/>
      <c r="J5" s="6"/>
      <c r="K5" s="6"/>
    </row>
    <row r="6" ht="14.25"/>
    <row r="7" spans="2:14" s="7" customFormat="1" ht="19.5" customHeight="1">
      <c r="B7" s="8" t="s">
        <v>0</v>
      </c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</row>
    <row r="8" spans="10:12" s="2" customFormat="1" ht="9.75" customHeight="1">
      <c r="J8" s="3"/>
      <c r="K8" s="4"/>
      <c r="L8" s="10"/>
    </row>
    <row r="9" spans="2:14" s="11" customFormat="1" ht="15" customHeight="1">
      <c r="B9" s="12" t="s">
        <v>72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4"/>
    </row>
    <row r="10" spans="2:12" s="11" customFormat="1" ht="12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ht="9.75" customHeight="1"/>
    <row r="12" spans="2:12" s="17" customFormat="1" ht="13.5" customHeight="1">
      <c r="B12" s="18" t="s">
        <v>2</v>
      </c>
      <c r="C12" s="19" t="s">
        <v>3</v>
      </c>
      <c r="D12" s="20" t="s">
        <v>4</v>
      </c>
      <c r="E12" s="21" t="s">
        <v>5</v>
      </c>
      <c r="F12" s="22" t="s">
        <v>6</v>
      </c>
      <c r="G12" s="22" t="s">
        <v>7</v>
      </c>
      <c r="H12" s="22" t="s">
        <v>8</v>
      </c>
      <c r="I12" s="22" t="s">
        <v>9</v>
      </c>
      <c r="J12" s="23" t="s">
        <v>10</v>
      </c>
      <c r="K12" s="24" t="s">
        <v>11</v>
      </c>
      <c r="L12" s="25"/>
    </row>
    <row r="13" spans="2:12" s="17" customFormat="1" ht="13.5" customHeight="1">
      <c r="B13" s="18"/>
      <c r="C13" s="26" t="s">
        <v>73</v>
      </c>
      <c r="D13" s="27" t="s">
        <v>13</v>
      </c>
      <c r="E13" s="21"/>
      <c r="F13" s="28" t="s">
        <v>14</v>
      </c>
      <c r="G13" s="28" t="s">
        <v>15</v>
      </c>
      <c r="H13" s="28" t="s">
        <v>16</v>
      </c>
      <c r="I13" s="28" t="s">
        <v>17</v>
      </c>
      <c r="J13" s="29" t="s">
        <v>18</v>
      </c>
      <c r="K13" s="24"/>
      <c r="L13" s="25"/>
    </row>
    <row r="14" spans="2:12" s="17" customFormat="1" ht="6" customHeight="1">
      <c r="B14" s="30"/>
      <c r="C14" s="30"/>
      <c r="D14" s="30"/>
      <c r="E14" s="30"/>
      <c r="F14" s="31"/>
      <c r="G14" s="31"/>
      <c r="H14" s="31"/>
      <c r="I14" s="31"/>
      <c r="J14" s="32"/>
      <c r="K14" s="33"/>
      <c r="L14" s="25"/>
    </row>
    <row r="15" spans="1:132" s="43" customFormat="1" ht="15" customHeight="1">
      <c r="A15" s="34"/>
      <c r="B15" s="35">
        <v>1</v>
      </c>
      <c r="C15" s="36">
        <v>50</v>
      </c>
      <c r="D15" s="37" t="s">
        <v>19</v>
      </c>
      <c r="E15" s="37">
        <v>5</v>
      </c>
      <c r="F15" s="38" t="s">
        <v>20</v>
      </c>
      <c r="G15" s="38" t="s">
        <v>21</v>
      </c>
      <c r="H15" s="38" t="s">
        <v>22</v>
      </c>
      <c r="I15" s="38">
        <v>4</v>
      </c>
      <c r="J15" s="39">
        <v>832</v>
      </c>
      <c r="K15" s="40">
        <f aca="true" t="shared" si="0" ref="K15:K18">J15/I15</f>
        <v>208</v>
      </c>
      <c r="L15" s="41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</row>
    <row r="16" spans="1:12" s="46" customFormat="1" ht="15" customHeight="1">
      <c r="A16" s="44"/>
      <c r="B16" s="35"/>
      <c r="C16" s="36"/>
      <c r="D16" s="37" t="s">
        <v>19</v>
      </c>
      <c r="E16" s="37">
        <v>5</v>
      </c>
      <c r="F16" s="38" t="s">
        <v>30</v>
      </c>
      <c r="G16" s="38" t="s">
        <v>74</v>
      </c>
      <c r="H16" s="38"/>
      <c r="I16" s="38">
        <v>4</v>
      </c>
      <c r="J16" s="39">
        <v>744</v>
      </c>
      <c r="K16" s="40">
        <f t="shared" si="0"/>
        <v>186</v>
      </c>
      <c r="L16" s="45"/>
    </row>
    <row r="17" spans="1:12" s="46" customFormat="1" ht="15" customHeight="1">
      <c r="A17" s="44"/>
      <c r="B17" s="35"/>
      <c r="C17" s="36"/>
      <c r="D17" s="37" t="s">
        <v>19</v>
      </c>
      <c r="E17" s="37">
        <v>5</v>
      </c>
      <c r="F17" s="38" t="s">
        <v>26</v>
      </c>
      <c r="G17" s="38" t="s">
        <v>27</v>
      </c>
      <c r="H17" s="38"/>
      <c r="I17" s="38">
        <v>4</v>
      </c>
      <c r="J17" s="39">
        <v>766</v>
      </c>
      <c r="K17" s="40">
        <f t="shared" si="0"/>
        <v>191.5</v>
      </c>
      <c r="L17" s="47"/>
    </row>
    <row r="18" spans="1:13" s="46" customFormat="1" ht="15" customHeight="1">
      <c r="A18" s="44"/>
      <c r="B18" s="35"/>
      <c r="C18" s="36"/>
      <c r="D18" s="37" t="s">
        <v>23</v>
      </c>
      <c r="E18" s="37">
        <v>0</v>
      </c>
      <c r="F18" s="38" t="s">
        <v>28</v>
      </c>
      <c r="G18" s="38" t="s">
        <v>29</v>
      </c>
      <c r="H18" s="38"/>
      <c r="I18" s="38">
        <v>4</v>
      </c>
      <c r="J18" s="39">
        <v>657</v>
      </c>
      <c r="K18" s="40">
        <f t="shared" si="0"/>
        <v>164.25</v>
      </c>
      <c r="L18" s="45"/>
      <c r="M18" s="72">
        <f>SUM(J15:J18)</f>
        <v>2999</v>
      </c>
    </row>
    <row r="19" spans="1:12" s="46" customFormat="1" ht="15" customHeight="1">
      <c r="A19" s="44"/>
      <c r="B19" s="48"/>
      <c r="C19" s="49"/>
      <c r="D19" s="50"/>
      <c r="E19" s="50"/>
      <c r="F19" s="50"/>
      <c r="G19" s="50"/>
      <c r="H19" s="50"/>
      <c r="I19" s="50"/>
      <c r="J19" s="51"/>
      <c r="K19" s="52"/>
      <c r="L19" s="45"/>
    </row>
    <row r="20" spans="1:12" s="46" customFormat="1" ht="15" customHeight="1">
      <c r="A20" s="44"/>
      <c r="B20" s="35"/>
      <c r="C20" s="53"/>
      <c r="D20" s="37" t="s">
        <v>23</v>
      </c>
      <c r="E20" s="37">
        <v>0</v>
      </c>
      <c r="F20" s="38" t="s">
        <v>24</v>
      </c>
      <c r="G20" s="38" t="s">
        <v>25</v>
      </c>
      <c r="H20" s="38" t="s">
        <v>22</v>
      </c>
      <c r="I20" s="38">
        <v>0</v>
      </c>
      <c r="J20" s="39"/>
      <c r="K20" s="40" t="e">
        <f>J20/I20</f>
        <v>#DIV/0!</v>
      </c>
      <c r="L20" s="47"/>
    </row>
    <row r="21" spans="1:14" s="46" customFormat="1" ht="15" customHeight="1">
      <c r="A21" s="54"/>
      <c r="B21" s="48"/>
      <c r="C21" s="49"/>
      <c r="D21" s="50"/>
      <c r="E21" s="50"/>
      <c r="F21" s="50"/>
      <c r="G21" s="50"/>
      <c r="H21" s="50"/>
      <c r="I21" s="50"/>
      <c r="J21" s="51"/>
      <c r="K21" s="55"/>
      <c r="L21" s="56"/>
      <c r="M21" s="57"/>
      <c r="N21" s="57"/>
    </row>
    <row r="22" spans="1:12" s="46" customFormat="1" ht="15" customHeight="1">
      <c r="A22" s="44"/>
      <c r="B22" s="35"/>
      <c r="C22" s="53"/>
      <c r="D22" s="37" t="s">
        <v>19</v>
      </c>
      <c r="E22" s="37">
        <v>5</v>
      </c>
      <c r="F22" s="38" t="s">
        <v>32</v>
      </c>
      <c r="G22" s="38" t="s">
        <v>33</v>
      </c>
      <c r="H22" s="38" t="s">
        <v>34</v>
      </c>
      <c r="I22" s="38">
        <v>4</v>
      </c>
      <c r="J22" s="39">
        <v>691</v>
      </c>
      <c r="K22" s="40">
        <f>J22/I22</f>
        <v>172.75</v>
      </c>
      <c r="L22" s="47"/>
    </row>
    <row r="23" spans="1:12" s="46" customFormat="1" ht="15" customHeight="1">
      <c r="A23" s="44"/>
      <c r="B23" s="30"/>
      <c r="C23" s="30"/>
      <c r="D23" s="58"/>
      <c r="E23" s="58"/>
      <c r="F23" s="59"/>
      <c r="G23" s="58"/>
      <c r="H23" s="58"/>
      <c r="I23" s="58"/>
      <c r="J23" s="60"/>
      <c r="K23" s="61"/>
      <c r="L23" s="47"/>
    </row>
    <row r="24" spans="1:12" s="46" customFormat="1" ht="15" customHeight="1">
      <c r="A24" s="44"/>
      <c r="B24" s="30"/>
      <c r="C24" s="30"/>
      <c r="D24"/>
      <c r="E24"/>
      <c r="F24"/>
      <c r="G24"/>
      <c r="H24" s="58"/>
      <c r="I24" s="58"/>
      <c r="J24" s="60"/>
      <c r="K24" s="61"/>
      <c r="L24" s="47"/>
    </row>
    <row r="25" spans="2:13" s="62" customFormat="1" ht="15" customHeight="1">
      <c r="B25" s="12" t="s">
        <v>75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2:12" s="62" customFormat="1" ht="13.5" customHeight="1">
      <c r="B26" s="63"/>
      <c r="C26" s="63"/>
      <c r="D26" s="64"/>
      <c r="E26" s="64"/>
      <c r="F26" s="64"/>
      <c r="G26" s="64"/>
      <c r="H26" s="64"/>
      <c r="I26" s="64"/>
      <c r="J26" s="65"/>
      <c r="K26" s="66"/>
      <c r="L26" s="67"/>
    </row>
    <row r="27" spans="2:12" s="62" customFormat="1" ht="13.5" customHeight="1">
      <c r="B27" s="18" t="s">
        <v>2</v>
      </c>
      <c r="C27" s="19" t="s">
        <v>3</v>
      </c>
      <c r="D27" s="20" t="s">
        <v>4</v>
      </c>
      <c r="E27" s="21" t="s">
        <v>5</v>
      </c>
      <c r="F27" s="22" t="s">
        <v>6</v>
      </c>
      <c r="G27" s="22" t="s">
        <v>7</v>
      </c>
      <c r="H27" s="22" t="s">
        <v>8</v>
      </c>
      <c r="I27" s="22" t="s">
        <v>9</v>
      </c>
      <c r="J27" s="23" t="s">
        <v>10</v>
      </c>
      <c r="K27" s="24" t="s">
        <v>11</v>
      </c>
      <c r="L27" s="67"/>
    </row>
    <row r="28" spans="2:12" s="62" customFormat="1" ht="13.5" customHeight="1">
      <c r="B28" s="18"/>
      <c r="C28" s="26" t="s">
        <v>73</v>
      </c>
      <c r="D28" s="27" t="s">
        <v>13</v>
      </c>
      <c r="E28" s="21"/>
      <c r="F28" s="28" t="s">
        <v>14</v>
      </c>
      <c r="G28" s="28" t="s">
        <v>15</v>
      </c>
      <c r="H28" s="28" t="s">
        <v>16</v>
      </c>
      <c r="I28" s="28" t="s">
        <v>17</v>
      </c>
      <c r="J28" s="29" t="s">
        <v>18</v>
      </c>
      <c r="K28" s="24"/>
      <c r="L28" s="67"/>
    </row>
    <row r="29" spans="2:12" s="62" customFormat="1" ht="6" customHeight="1">
      <c r="B29" s="63"/>
      <c r="C29" s="63"/>
      <c r="D29" s="64"/>
      <c r="E29" s="64"/>
      <c r="F29" s="64"/>
      <c r="G29" s="64"/>
      <c r="H29" s="64"/>
      <c r="I29" s="64"/>
      <c r="J29" s="65"/>
      <c r="K29" s="66"/>
      <c r="L29" s="67"/>
    </row>
    <row r="30" spans="2:13" s="62" customFormat="1" ht="15" customHeight="1">
      <c r="B30" s="35">
        <v>1</v>
      </c>
      <c r="C30" s="36">
        <v>50</v>
      </c>
      <c r="D30" s="37" t="s">
        <v>39</v>
      </c>
      <c r="E30" s="37">
        <v>0</v>
      </c>
      <c r="F30" s="38" t="s">
        <v>46</v>
      </c>
      <c r="G30" s="38" t="s">
        <v>47</v>
      </c>
      <c r="H30" s="38" t="s">
        <v>34</v>
      </c>
      <c r="I30" s="38">
        <v>4</v>
      </c>
      <c r="J30" s="39">
        <v>714</v>
      </c>
      <c r="K30" s="40">
        <f aca="true" t="shared" si="1" ref="K30:K45">J30/I30</f>
        <v>178.5</v>
      </c>
      <c r="L30" s="67"/>
      <c r="M30" s="69"/>
    </row>
    <row r="31" spans="2:13" s="62" customFormat="1" ht="15" customHeight="1">
      <c r="B31" s="35"/>
      <c r="C31" s="36"/>
      <c r="D31" s="37" t="s">
        <v>36</v>
      </c>
      <c r="E31" s="37">
        <v>5</v>
      </c>
      <c r="F31" s="38" t="s">
        <v>48</v>
      </c>
      <c r="G31" s="38" t="s">
        <v>49</v>
      </c>
      <c r="H31" s="38"/>
      <c r="I31" s="38">
        <v>4</v>
      </c>
      <c r="J31" s="39">
        <v>686</v>
      </c>
      <c r="K31" s="40">
        <f t="shared" si="1"/>
        <v>171.5</v>
      </c>
      <c r="L31" s="67"/>
      <c r="M31" s="69"/>
    </row>
    <row r="32" spans="2:13" s="62" customFormat="1" ht="15" customHeight="1">
      <c r="B32" s="35"/>
      <c r="C32" s="36"/>
      <c r="D32" s="37" t="s">
        <v>39</v>
      </c>
      <c r="E32" s="37">
        <v>0</v>
      </c>
      <c r="F32" s="38" t="s">
        <v>50</v>
      </c>
      <c r="G32" s="38" t="s">
        <v>51</v>
      </c>
      <c r="H32" s="38"/>
      <c r="I32" s="38">
        <v>4</v>
      </c>
      <c r="J32" s="39">
        <v>730</v>
      </c>
      <c r="K32" s="40">
        <f t="shared" si="1"/>
        <v>182.5</v>
      </c>
      <c r="L32" s="67"/>
      <c r="M32" s="69"/>
    </row>
    <row r="33" spans="2:13" s="62" customFormat="1" ht="15" customHeight="1">
      <c r="B33" s="35"/>
      <c r="C33" s="36"/>
      <c r="D33" s="37" t="s">
        <v>36</v>
      </c>
      <c r="E33" s="37">
        <v>5</v>
      </c>
      <c r="F33" s="70" t="s">
        <v>52</v>
      </c>
      <c r="G33" s="38" t="s">
        <v>38</v>
      </c>
      <c r="H33" s="38"/>
      <c r="I33" s="38">
        <v>4</v>
      </c>
      <c r="J33" s="39">
        <v>729</v>
      </c>
      <c r="K33" s="40">
        <f t="shared" si="1"/>
        <v>182.25</v>
      </c>
      <c r="L33" s="67"/>
      <c r="M33" s="72">
        <f>SUM(J30:J33)</f>
        <v>2859</v>
      </c>
    </row>
    <row r="34" spans="2:13" s="62" customFormat="1" ht="15" customHeight="1">
      <c r="B34" s="35">
        <v>2</v>
      </c>
      <c r="C34" s="53">
        <v>45</v>
      </c>
      <c r="D34" s="37" t="s">
        <v>36</v>
      </c>
      <c r="E34" s="37">
        <v>5</v>
      </c>
      <c r="F34" s="38" t="s">
        <v>37</v>
      </c>
      <c r="G34" s="68" t="s">
        <v>38</v>
      </c>
      <c r="H34" s="38" t="s">
        <v>22</v>
      </c>
      <c r="I34" s="38">
        <v>4</v>
      </c>
      <c r="J34" s="39">
        <v>671</v>
      </c>
      <c r="K34" s="40">
        <f t="shared" si="1"/>
        <v>167.75</v>
      </c>
      <c r="L34" s="67"/>
      <c r="M34" s="69"/>
    </row>
    <row r="35" spans="2:12" s="62" customFormat="1" ht="15" customHeight="1">
      <c r="B35" s="35"/>
      <c r="C35" s="53"/>
      <c r="D35" s="37" t="s">
        <v>39</v>
      </c>
      <c r="E35" s="37">
        <v>0</v>
      </c>
      <c r="F35" s="38" t="s">
        <v>40</v>
      </c>
      <c r="G35" s="38" t="s">
        <v>41</v>
      </c>
      <c r="H35" s="38"/>
      <c r="I35" s="38">
        <v>4</v>
      </c>
      <c r="J35" s="39">
        <v>692</v>
      </c>
      <c r="K35" s="40">
        <f t="shared" si="1"/>
        <v>173</v>
      </c>
      <c r="L35" s="67"/>
    </row>
    <row r="36" spans="2:12" s="62" customFormat="1" ht="15" customHeight="1">
      <c r="B36" s="35"/>
      <c r="C36" s="53"/>
      <c r="D36" s="37" t="s">
        <v>39</v>
      </c>
      <c r="E36" s="37">
        <v>0</v>
      </c>
      <c r="F36" s="38" t="s">
        <v>42</v>
      </c>
      <c r="G36" s="38" t="s">
        <v>43</v>
      </c>
      <c r="H36" s="38"/>
      <c r="I36" s="38">
        <v>4</v>
      </c>
      <c r="J36" s="39">
        <v>749</v>
      </c>
      <c r="K36" s="40">
        <f t="shared" si="1"/>
        <v>187.25</v>
      </c>
      <c r="L36" s="67"/>
    </row>
    <row r="37" spans="2:13" s="62" customFormat="1" ht="15" customHeight="1">
      <c r="B37" s="35"/>
      <c r="C37" s="53"/>
      <c r="D37" s="37" t="s">
        <v>39</v>
      </c>
      <c r="E37" s="37">
        <v>0</v>
      </c>
      <c r="F37" s="38" t="s">
        <v>44</v>
      </c>
      <c r="G37" s="38" t="s">
        <v>45</v>
      </c>
      <c r="H37" s="38"/>
      <c r="I37" s="38">
        <v>4</v>
      </c>
      <c r="J37" s="39">
        <v>745</v>
      </c>
      <c r="K37" s="40">
        <f t="shared" si="1"/>
        <v>186.25</v>
      </c>
      <c r="L37" s="67"/>
      <c r="M37" s="72">
        <f>SUM(J34:J37)</f>
        <v>2857</v>
      </c>
    </row>
    <row r="38" spans="2:12" s="71" customFormat="1" ht="15" customHeight="1">
      <c r="B38" s="35">
        <v>3</v>
      </c>
      <c r="C38" s="36">
        <v>40</v>
      </c>
      <c r="D38" s="37" t="s">
        <v>36</v>
      </c>
      <c r="E38" s="37">
        <v>5</v>
      </c>
      <c r="F38" s="38" t="s">
        <v>54</v>
      </c>
      <c r="G38" s="38" t="s">
        <v>55</v>
      </c>
      <c r="H38" s="38" t="s">
        <v>34</v>
      </c>
      <c r="I38" s="38">
        <v>4</v>
      </c>
      <c r="J38" s="39">
        <v>615</v>
      </c>
      <c r="K38" s="40">
        <f t="shared" si="1"/>
        <v>153.75</v>
      </c>
      <c r="L38" s="67"/>
    </row>
    <row r="39" spans="2:11" ht="13.5" customHeight="1">
      <c r="B39" s="35"/>
      <c r="C39" s="36"/>
      <c r="D39" s="37" t="s">
        <v>36</v>
      </c>
      <c r="E39" s="37">
        <v>15</v>
      </c>
      <c r="F39" s="38" t="s">
        <v>56</v>
      </c>
      <c r="G39" s="38" t="s">
        <v>57</v>
      </c>
      <c r="H39" s="38"/>
      <c r="I39" s="38">
        <v>4</v>
      </c>
      <c r="J39" s="39">
        <v>677</v>
      </c>
      <c r="K39" s="40">
        <f t="shared" si="1"/>
        <v>169.25</v>
      </c>
    </row>
    <row r="40" spans="2:11" ht="13.5" customHeight="1">
      <c r="B40" s="35"/>
      <c r="C40" s="36"/>
      <c r="D40" s="37" t="s">
        <v>36</v>
      </c>
      <c r="E40" s="37">
        <v>5</v>
      </c>
      <c r="F40" s="38" t="s">
        <v>58</v>
      </c>
      <c r="G40" s="38" t="s">
        <v>59</v>
      </c>
      <c r="H40" s="38"/>
      <c r="I40" s="38">
        <v>4</v>
      </c>
      <c r="J40" s="39">
        <v>597</v>
      </c>
      <c r="K40" s="40">
        <f t="shared" si="1"/>
        <v>149.25</v>
      </c>
    </row>
    <row r="41" spans="2:13" ht="13.5" customHeight="1">
      <c r="B41" s="35"/>
      <c r="C41" s="36"/>
      <c r="D41" s="37" t="s">
        <v>36</v>
      </c>
      <c r="E41" s="37">
        <v>5</v>
      </c>
      <c r="F41" s="38" t="s">
        <v>60</v>
      </c>
      <c r="G41" s="38" t="s">
        <v>61</v>
      </c>
      <c r="H41" s="38"/>
      <c r="I41" s="38">
        <v>4</v>
      </c>
      <c r="J41" s="39">
        <v>681</v>
      </c>
      <c r="K41" s="40">
        <f t="shared" si="1"/>
        <v>170.25</v>
      </c>
      <c r="M41" s="72">
        <f>SUM(J38:J41)</f>
        <v>2570</v>
      </c>
    </row>
    <row r="42" spans="2:11" ht="13.5" customHeight="1">
      <c r="B42" s="35">
        <v>4</v>
      </c>
      <c r="C42" s="36">
        <v>36</v>
      </c>
      <c r="D42" s="37" t="s">
        <v>36</v>
      </c>
      <c r="E42" s="37">
        <v>5</v>
      </c>
      <c r="F42" s="38" t="s">
        <v>62</v>
      </c>
      <c r="G42" s="38" t="s">
        <v>63</v>
      </c>
      <c r="H42" s="38" t="s">
        <v>22</v>
      </c>
      <c r="I42" s="38">
        <v>4</v>
      </c>
      <c r="J42" s="39">
        <v>639</v>
      </c>
      <c r="K42" s="40">
        <f t="shared" si="1"/>
        <v>159.75</v>
      </c>
    </row>
    <row r="43" spans="2:11" ht="13.5" customHeight="1">
      <c r="B43" s="35"/>
      <c r="C43" s="36"/>
      <c r="D43" s="37" t="s">
        <v>39</v>
      </c>
      <c r="E43" s="37">
        <v>0</v>
      </c>
      <c r="F43" s="38" t="s">
        <v>64</v>
      </c>
      <c r="G43" s="38" t="s">
        <v>65</v>
      </c>
      <c r="H43" s="38"/>
      <c r="I43" s="38">
        <v>4</v>
      </c>
      <c r="J43" s="39">
        <v>626</v>
      </c>
      <c r="K43" s="40">
        <f t="shared" si="1"/>
        <v>156.5</v>
      </c>
    </row>
    <row r="44" spans="2:11" ht="13.5" customHeight="1">
      <c r="B44" s="35"/>
      <c r="C44" s="36"/>
      <c r="D44" s="37" t="s">
        <v>36</v>
      </c>
      <c r="E44" s="37">
        <v>15</v>
      </c>
      <c r="F44" s="38" t="s">
        <v>66</v>
      </c>
      <c r="G44" s="38" t="s">
        <v>67</v>
      </c>
      <c r="H44" s="38"/>
      <c r="I44" s="38">
        <v>4</v>
      </c>
      <c r="J44" s="39">
        <v>552</v>
      </c>
      <c r="K44" s="40">
        <f t="shared" si="1"/>
        <v>138</v>
      </c>
    </row>
    <row r="45" spans="2:13" ht="13.5" customHeight="1">
      <c r="B45" s="35"/>
      <c r="C45" s="36"/>
      <c r="D45" s="37" t="s">
        <v>19</v>
      </c>
      <c r="E45" s="37">
        <v>5</v>
      </c>
      <c r="F45" s="38" t="s">
        <v>70</v>
      </c>
      <c r="G45" s="38" t="s">
        <v>71</v>
      </c>
      <c r="H45" s="38"/>
      <c r="I45" s="38">
        <v>4</v>
      </c>
      <c r="J45" s="39">
        <v>646</v>
      </c>
      <c r="K45" s="40">
        <f t="shared" si="1"/>
        <v>161.5</v>
      </c>
      <c r="M45" s="72">
        <f>SUM(J42:J45)</f>
        <v>2463</v>
      </c>
    </row>
    <row r="46" ht="13.5" customHeight="1"/>
    <row r="47" spans="4:11" ht="13.5" customHeight="1">
      <c r="D47" s="37" t="s">
        <v>36</v>
      </c>
      <c r="E47" s="37">
        <v>5</v>
      </c>
      <c r="F47" s="38" t="s">
        <v>68</v>
      </c>
      <c r="G47" s="38" t="s">
        <v>69</v>
      </c>
      <c r="H47" s="38" t="s">
        <v>22</v>
      </c>
      <c r="I47" s="38">
        <v>0</v>
      </c>
      <c r="J47" s="39"/>
      <c r="K47" s="40" t="e">
        <f>J47/I47</f>
        <v>#DIV/0!</v>
      </c>
    </row>
    <row r="48" ht="14.25"/>
    <row r="49" ht="14.25"/>
    <row r="50" ht="14.25"/>
    <row r="51" ht="14.25"/>
    <row r="52" ht="14.25"/>
  </sheetData>
  <sheetProtection password="C73D" sheet="1"/>
  <mergeCells count="25">
    <mergeCell ref="B7:K7"/>
    <mergeCell ref="B9:K9"/>
    <mergeCell ref="B10:K10"/>
    <mergeCell ref="B12:B13"/>
    <mergeCell ref="E12:E13"/>
    <mergeCell ref="K12:K13"/>
    <mergeCell ref="B15:B18"/>
    <mergeCell ref="C15:C18"/>
    <mergeCell ref="H15:H18"/>
    <mergeCell ref="B25:K25"/>
    <mergeCell ref="B27:B28"/>
    <mergeCell ref="E27:E28"/>
    <mergeCell ref="K27:K28"/>
    <mergeCell ref="B30:B33"/>
    <mergeCell ref="C30:C33"/>
    <mergeCell ref="H30:H33"/>
    <mergeCell ref="B34:B37"/>
    <mergeCell ref="C34:C37"/>
    <mergeCell ref="H34:H37"/>
    <mergeCell ref="B38:B41"/>
    <mergeCell ref="C38:C41"/>
    <mergeCell ref="H38:H41"/>
    <mergeCell ref="B42:B45"/>
    <mergeCell ref="C42:C45"/>
    <mergeCell ref="H42:H45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E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6.7109375" style="2" customWidth="1"/>
    <col min="3" max="4" width="8.00390625" style="2" customWidth="1"/>
    <col min="5" max="6" width="5.7109375" style="2" customWidth="1"/>
    <col min="7" max="7" width="4.7109375" style="2" customWidth="1"/>
    <col min="8" max="8" width="18.140625" style="2" customWidth="1"/>
    <col min="9" max="9" width="8.7109375" style="2" customWidth="1"/>
    <col min="10" max="10" width="13.00390625" style="2" customWidth="1"/>
    <col min="11" max="11" width="6.7109375" style="2" customWidth="1"/>
    <col min="12" max="12" width="9.00390625" style="3" customWidth="1"/>
    <col min="13" max="13" width="8.28125" style="3" customWidth="1"/>
    <col min="14" max="14" width="7.00390625" style="4" customWidth="1"/>
    <col min="15" max="15" width="6.7109375" style="5" customWidth="1"/>
    <col min="16" max="16" width="4.7109375" style="1" customWidth="1"/>
    <col min="17" max="17" width="13.28125" style="1" customWidth="1"/>
    <col min="18" max="16384" width="9.140625" style="1" customWidth="1"/>
  </cols>
  <sheetData>
    <row r="1" spans="2:14" ht="13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3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13.5" customHeight="1"/>
    <row r="6" spans="2:17" s="7" customFormat="1" ht="19.5" customHeight="1">
      <c r="B6" s="8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</row>
    <row r="7" spans="2:17" s="11" customFormat="1" ht="15" customHeight="1">
      <c r="B7" s="12" t="s">
        <v>76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</row>
    <row r="8" ht="5.25" customHeight="1"/>
    <row r="9" spans="2:15" s="17" customFormat="1" ht="13.5" customHeight="1">
      <c r="B9" s="18" t="s">
        <v>2</v>
      </c>
      <c r="C9" s="19" t="s">
        <v>3</v>
      </c>
      <c r="D9" s="19" t="s">
        <v>3</v>
      </c>
      <c r="E9" s="19" t="s">
        <v>3</v>
      </c>
      <c r="F9" s="20" t="s">
        <v>4</v>
      </c>
      <c r="G9" s="21" t="s">
        <v>5</v>
      </c>
      <c r="H9" s="22" t="s">
        <v>6</v>
      </c>
      <c r="I9" s="22" t="s">
        <v>7</v>
      </c>
      <c r="J9" s="22" t="s">
        <v>8</v>
      </c>
      <c r="K9" s="22" t="s">
        <v>9</v>
      </c>
      <c r="L9" s="23" t="s">
        <v>10</v>
      </c>
      <c r="M9" s="23" t="s">
        <v>10</v>
      </c>
      <c r="N9" s="24" t="s">
        <v>11</v>
      </c>
      <c r="O9" s="25"/>
    </row>
    <row r="10" spans="2:15" s="17" customFormat="1" ht="13.5" customHeight="1">
      <c r="B10" s="18"/>
      <c r="C10" s="26" t="s">
        <v>12</v>
      </c>
      <c r="D10" s="26" t="s">
        <v>73</v>
      </c>
      <c r="E10" s="26" t="s">
        <v>77</v>
      </c>
      <c r="F10" s="27" t="s">
        <v>13</v>
      </c>
      <c r="G10" s="21"/>
      <c r="H10" s="28" t="s">
        <v>14</v>
      </c>
      <c r="I10" s="28" t="s">
        <v>15</v>
      </c>
      <c r="J10" s="28" t="s">
        <v>16</v>
      </c>
      <c r="K10" s="28" t="s">
        <v>17</v>
      </c>
      <c r="L10" s="29" t="s">
        <v>18</v>
      </c>
      <c r="M10" s="29" t="s">
        <v>18</v>
      </c>
      <c r="N10" s="24"/>
      <c r="O10" s="25"/>
    </row>
    <row r="11" spans="2:15" s="17" customFormat="1" ht="6" customHeight="1">
      <c r="B11" s="30"/>
      <c r="C11" s="30"/>
      <c r="D11" s="30"/>
      <c r="E11" s="30"/>
      <c r="F11" s="30"/>
      <c r="G11" s="30"/>
      <c r="H11" s="31"/>
      <c r="I11" s="31"/>
      <c r="J11" s="31"/>
      <c r="K11" s="31"/>
      <c r="L11" s="32"/>
      <c r="M11" s="32"/>
      <c r="N11" s="33"/>
      <c r="O11" s="25"/>
    </row>
    <row r="12" spans="1:135" s="43" customFormat="1" ht="15" customHeight="1">
      <c r="A12" s="34"/>
      <c r="B12" s="35">
        <v>1</v>
      </c>
      <c r="C12" s="36">
        <v>50</v>
      </c>
      <c r="D12" s="73">
        <v>50</v>
      </c>
      <c r="E12" s="74">
        <f>SUM(C12,D12)</f>
        <v>100</v>
      </c>
      <c r="F12" s="37" t="s">
        <v>19</v>
      </c>
      <c r="G12" s="37">
        <v>5</v>
      </c>
      <c r="H12" s="38" t="s">
        <v>20</v>
      </c>
      <c r="I12" s="38" t="s">
        <v>21</v>
      </c>
      <c r="J12" s="38" t="s">
        <v>22</v>
      </c>
      <c r="K12" s="38">
        <v>8</v>
      </c>
      <c r="L12" s="39">
        <v>683</v>
      </c>
      <c r="M12" s="39">
        <v>832</v>
      </c>
      <c r="N12" s="40">
        <f aca="true" t="shared" si="0" ref="N12:N15">(L12+M12)/K12</f>
        <v>189.375</v>
      </c>
      <c r="O12" s="41"/>
      <c r="P12" s="75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</row>
    <row r="13" spans="1:16" s="46" customFormat="1" ht="15" customHeight="1">
      <c r="A13" s="44"/>
      <c r="B13" s="35"/>
      <c r="C13" s="36"/>
      <c r="D13" s="73"/>
      <c r="E13" s="74"/>
      <c r="F13" s="37" t="s">
        <v>19</v>
      </c>
      <c r="G13" s="37">
        <v>5</v>
      </c>
      <c r="H13" s="38" t="s">
        <v>30</v>
      </c>
      <c r="I13" s="38" t="s">
        <v>31</v>
      </c>
      <c r="J13" s="38"/>
      <c r="K13" s="38">
        <v>8</v>
      </c>
      <c r="L13" s="39">
        <v>757</v>
      </c>
      <c r="M13" s="39">
        <v>744</v>
      </c>
      <c r="N13" s="40">
        <f t="shared" si="0"/>
        <v>187.625</v>
      </c>
      <c r="O13" s="45"/>
      <c r="P13" s="76"/>
    </row>
    <row r="14" spans="1:16" s="46" customFormat="1" ht="15" customHeight="1">
      <c r="A14" s="44"/>
      <c r="B14" s="35"/>
      <c r="C14" s="36"/>
      <c r="D14" s="73"/>
      <c r="E14" s="74"/>
      <c r="F14" s="37" t="s">
        <v>19</v>
      </c>
      <c r="G14" s="37">
        <v>5</v>
      </c>
      <c r="H14" s="38" t="s">
        <v>26</v>
      </c>
      <c r="I14" s="38" t="s">
        <v>27</v>
      </c>
      <c r="J14" s="38"/>
      <c r="K14" s="38">
        <v>8</v>
      </c>
      <c r="L14" s="39">
        <v>800</v>
      </c>
      <c r="M14" s="39">
        <v>766</v>
      </c>
      <c r="N14" s="40">
        <f t="shared" si="0"/>
        <v>195.75</v>
      </c>
      <c r="O14" s="47"/>
      <c r="P14" s="76"/>
    </row>
    <row r="15" spans="1:16" s="46" customFormat="1" ht="15" customHeight="1">
      <c r="A15" s="44"/>
      <c r="B15" s="35"/>
      <c r="C15" s="36"/>
      <c r="D15" s="73"/>
      <c r="E15" s="74"/>
      <c r="F15" s="37" t="s">
        <v>23</v>
      </c>
      <c r="G15" s="37">
        <v>0</v>
      </c>
      <c r="H15" s="38" t="s">
        <v>28</v>
      </c>
      <c r="I15" s="38" t="s">
        <v>29</v>
      </c>
      <c r="J15" s="38"/>
      <c r="K15" s="38">
        <v>8</v>
      </c>
      <c r="L15" s="39">
        <v>756</v>
      </c>
      <c r="M15" s="39">
        <v>657</v>
      </c>
      <c r="N15" s="40">
        <f t="shared" si="0"/>
        <v>176.625</v>
      </c>
      <c r="O15" s="72">
        <f>SUM(L12:L15)</f>
        <v>2996</v>
      </c>
      <c r="P15" s="76"/>
    </row>
    <row r="16" spans="1:15" s="46" customFormat="1" ht="8.25" customHeight="1">
      <c r="A16" s="44"/>
      <c r="B16" s="48"/>
      <c r="C16" s="49"/>
      <c r="D16" s="77"/>
      <c r="E16" s="78"/>
      <c r="F16" s="50"/>
      <c r="G16" s="50"/>
      <c r="H16" s="50"/>
      <c r="I16" s="50"/>
      <c r="J16" s="50"/>
      <c r="K16" s="50"/>
      <c r="L16" s="51"/>
      <c r="M16" s="51"/>
      <c r="N16" s="52"/>
      <c r="O16" s="45"/>
    </row>
    <row r="17" spans="1:15" s="46" customFormat="1" ht="15" customHeight="1">
      <c r="A17" s="44"/>
      <c r="B17" s="35"/>
      <c r="C17" s="53"/>
      <c r="D17" s="73"/>
      <c r="E17" s="74"/>
      <c r="F17" s="37" t="s">
        <v>23</v>
      </c>
      <c r="G17" s="37">
        <v>0</v>
      </c>
      <c r="H17" s="38" t="s">
        <v>24</v>
      </c>
      <c r="I17" s="38" t="s">
        <v>25</v>
      </c>
      <c r="J17" s="38" t="s">
        <v>22</v>
      </c>
      <c r="K17" s="38">
        <v>4</v>
      </c>
      <c r="L17" s="39">
        <v>749</v>
      </c>
      <c r="M17" s="39">
        <v>0</v>
      </c>
      <c r="N17" s="40">
        <f>L17/K17</f>
        <v>187.25</v>
      </c>
      <c r="O17" s="79" t="s">
        <v>78</v>
      </c>
    </row>
    <row r="18" spans="1:17" s="46" customFormat="1" ht="8.25" customHeight="1">
      <c r="A18" s="54"/>
      <c r="B18" s="48"/>
      <c r="C18" s="49"/>
      <c r="D18" s="77"/>
      <c r="E18" s="78"/>
      <c r="F18" s="50"/>
      <c r="G18" s="50"/>
      <c r="H18" s="50"/>
      <c r="I18" s="50"/>
      <c r="J18" s="50"/>
      <c r="K18" s="50"/>
      <c r="L18" s="51"/>
      <c r="M18" s="51"/>
      <c r="N18" s="55"/>
      <c r="O18" s="56"/>
      <c r="P18" s="57"/>
      <c r="Q18" s="57"/>
    </row>
    <row r="19" spans="1:15" s="46" customFormat="1" ht="15" customHeight="1">
      <c r="A19" s="44"/>
      <c r="B19" s="35"/>
      <c r="C19" s="53"/>
      <c r="D19" s="73"/>
      <c r="E19" s="74"/>
      <c r="F19" s="37" t="s">
        <v>19</v>
      </c>
      <c r="G19" s="37">
        <v>5</v>
      </c>
      <c r="H19" s="38" t="s">
        <v>32</v>
      </c>
      <c r="I19" s="38" t="s">
        <v>33</v>
      </c>
      <c r="J19" s="38" t="s">
        <v>34</v>
      </c>
      <c r="K19" s="38">
        <v>8</v>
      </c>
      <c r="L19" s="39">
        <v>652</v>
      </c>
      <c r="M19" s="39">
        <v>691</v>
      </c>
      <c r="N19" s="40">
        <f>(L19+M19)/K19</f>
        <v>167.875</v>
      </c>
      <c r="O19" s="47"/>
    </row>
    <row r="20" spans="1:15" s="46" customFormat="1" ht="8.25" customHeight="1">
      <c r="A20" s="44"/>
      <c r="B20" s="30"/>
      <c r="C20" s="30"/>
      <c r="D20" s="80"/>
      <c r="E20" s="81"/>
      <c r="F20" s="58"/>
      <c r="G20" s="58"/>
      <c r="H20" s="59"/>
      <c r="I20" s="58"/>
      <c r="J20" s="58"/>
      <c r="K20" s="58"/>
      <c r="L20" s="60"/>
      <c r="M20" s="60"/>
      <c r="N20" s="61"/>
      <c r="O20" s="47"/>
    </row>
    <row r="21" spans="2:16" s="62" customFormat="1" ht="15" customHeight="1">
      <c r="B21" s="82" t="s">
        <v>79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12"/>
      <c r="P21" s="13"/>
    </row>
    <row r="22" spans="2:15" s="62" customFormat="1" ht="5.25" customHeight="1">
      <c r="B22" s="63"/>
      <c r="C22" s="63"/>
      <c r="D22" s="63"/>
      <c r="E22" s="63"/>
      <c r="F22" s="64"/>
      <c r="G22" s="64"/>
      <c r="H22" s="64"/>
      <c r="I22" s="64"/>
      <c r="J22" s="64"/>
      <c r="K22" s="64"/>
      <c r="L22" s="65"/>
      <c r="M22" s="65"/>
      <c r="N22" s="66"/>
      <c r="O22" s="67"/>
    </row>
    <row r="23" spans="2:15" s="62" customFormat="1" ht="13.5" customHeight="1">
      <c r="B23" s="18" t="s">
        <v>2</v>
      </c>
      <c r="C23" s="19" t="s">
        <v>3</v>
      </c>
      <c r="D23" s="19" t="s">
        <v>3</v>
      </c>
      <c r="E23" s="19" t="s">
        <v>3</v>
      </c>
      <c r="F23" s="20" t="s">
        <v>4</v>
      </c>
      <c r="G23" s="21" t="s">
        <v>5</v>
      </c>
      <c r="H23" s="22" t="s">
        <v>6</v>
      </c>
      <c r="I23" s="22" t="s">
        <v>7</v>
      </c>
      <c r="J23" s="22" t="s">
        <v>8</v>
      </c>
      <c r="K23" s="22" t="s">
        <v>9</v>
      </c>
      <c r="L23" s="23" t="s">
        <v>10</v>
      </c>
      <c r="M23" s="23" t="s">
        <v>10</v>
      </c>
      <c r="N23" s="24" t="s">
        <v>11</v>
      </c>
      <c r="O23" s="67"/>
    </row>
    <row r="24" spans="2:15" s="62" customFormat="1" ht="13.5" customHeight="1">
      <c r="B24" s="18"/>
      <c r="C24" s="26" t="s">
        <v>12</v>
      </c>
      <c r="D24" s="26" t="s">
        <v>73</v>
      </c>
      <c r="E24" s="26" t="s">
        <v>77</v>
      </c>
      <c r="F24" s="27" t="s">
        <v>13</v>
      </c>
      <c r="G24" s="21"/>
      <c r="H24" s="28" t="s">
        <v>14</v>
      </c>
      <c r="I24" s="28" t="s">
        <v>15</v>
      </c>
      <c r="J24" s="28" t="s">
        <v>16</v>
      </c>
      <c r="K24" s="28" t="s">
        <v>17</v>
      </c>
      <c r="L24" s="29" t="s">
        <v>18</v>
      </c>
      <c r="M24" s="29" t="s">
        <v>18</v>
      </c>
      <c r="N24" s="24"/>
      <c r="O24" s="67"/>
    </row>
    <row r="25" spans="2:15" s="62" customFormat="1" ht="6" customHeight="1">
      <c r="B25" s="63"/>
      <c r="C25" s="63"/>
      <c r="D25" s="63"/>
      <c r="E25" s="63"/>
      <c r="F25" s="64"/>
      <c r="G25" s="64"/>
      <c r="H25" s="64"/>
      <c r="I25" s="64"/>
      <c r="J25" s="64"/>
      <c r="K25" s="64"/>
      <c r="L25" s="65"/>
      <c r="M25" s="65"/>
      <c r="N25" s="66"/>
      <c r="O25" s="67"/>
    </row>
    <row r="26" spans="2:16" s="62" customFormat="1" ht="15" customHeight="1">
      <c r="B26" s="35">
        <v>1</v>
      </c>
      <c r="C26" s="36">
        <v>50</v>
      </c>
      <c r="D26" s="36">
        <v>45</v>
      </c>
      <c r="E26" s="74">
        <f>SUM(C26,D26)</f>
        <v>95</v>
      </c>
      <c r="F26" s="37" t="s">
        <v>36</v>
      </c>
      <c r="G26" s="37">
        <v>5</v>
      </c>
      <c r="H26" s="38" t="s">
        <v>37</v>
      </c>
      <c r="I26" s="38" t="s">
        <v>38</v>
      </c>
      <c r="J26" s="38" t="s">
        <v>22</v>
      </c>
      <c r="K26" s="38">
        <v>8</v>
      </c>
      <c r="L26" s="39">
        <v>766</v>
      </c>
      <c r="M26" s="39">
        <v>671</v>
      </c>
      <c r="N26" s="40">
        <f aca="true" t="shared" si="1" ref="N26:N41">(L26+M26)/K26</f>
        <v>179.625</v>
      </c>
      <c r="O26" s="67"/>
      <c r="P26" s="83"/>
    </row>
    <row r="27" spans="2:16" s="62" customFormat="1" ht="15" customHeight="1">
      <c r="B27" s="35"/>
      <c r="C27" s="36"/>
      <c r="D27" s="36"/>
      <c r="E27" s="74"/>
      <c r="F27" s="37" t="s">
        <v>39</v>
      </c>
      <c r="G27" s="37">
        <v>0</v>
      </c>
      <c r="H27" s="38" t="s">
        <v>40</v>
      </c>
      <c r="I27" s="38" t="s">
        <v>41</v>
      </c>
      <c r="J27" s="38"/>
      <c r="K27" s="38">
        <v>8</v>
      </c>
      <c r="L27" s="39">
        <v>705</v>
      </c>
      <c r="M27" s="39">
        <v>692</v>
      </c>
      <c r="N27" s="40">
        <f t="shared" si="1"/>
        <v>174.625</v>
      </c>
      <c r="O27" s="67"/>
      <c r="P27" s="83"/>
    </row>
    <row r="28" spans="2:16" s="62" customFormat="1" ht="15" customHeight="1">
      <c r="B28" s="35"/>
      <c r="C28" s="36"/>
      <c r="D28" s="36"/>
      <c r="E28" s="74"/>
      <c r="F28" s="37" t="s">
        <v>39</v>
      </c>
      <c r="G28" s="37">
        <v>0</v>
      </c>
      <c r="H28" s="38" t="s">
        <v>42</v>
      </c>
      <c r="I28" s="38" t="s">
        <v>43</v>
      </c>
      <c r="J28" s="38"/>
      <c r="K28" s="38">
        <v>8</v>
      </c>
      <c r="L28" s="39">
        <v>765</v>
      </c>
      <c r="M28" s="39">
        <v>749</v>
      </c>
      <c r="N28" s="40">
        <f t="shared" si="1"/>
        <v>189.25</v>
      </c>
      <c r="O28" s="67"/>
      <c r="P28" s="83"/>
    </row>
    <row r="29" spans="2:16" s="62" customFormat="1" ht="15" customHeight="1">
      <c r="B29" s="35"/>
      <c r="C29" s="36"/>
      <c r="D29" s="36"/>
      <c r="E29" s="74"/>
      <c r="F29" s="37" t="s">
        <v>39</v>
      </c>
      <c r="G29" s="37">
        <v>0</v>
      </c>
      <c r="H29" s="38" t="s">
        <v>44</v>
      </c>
      <c r="I29" s="38" t="s">
        <v>45</v>
      </c>
      <c r="J29" s="38"/>
      <c r="K29" s="38">
        <v>8</v>
      </c>
      <c r="L29" s="39">
        <v>739</v>
      </c>
      <c r="M29" s="39">
        <v>745</v>
      </c>
      <c r="N29" s="40">
        <f t="shared" si="1"/>
        <v>185.5</v>
      </c>
      <c r="O29" s="72">
        <f>SUM(L26:M29)</f>
        <v>5832</v>
      </c>
      <c r="P29" s="83"/>
    </row>
    <row r="30" spans="2:16" s="62" customFormat="1" ht="15" customHeight="1">
      <c r="B30" s="35">
        <v>2</v>
      </c>
      <c r="C30" s="53">
        <v>45</v>
      </c>
      <c r="D30" s="36">
        <v>50</v>
      </c>
      <c r="E30" s="74">
        <f>SUM(C30,D30)</f>
        <v>95</v>
      </c>
      <c r="F30" s="37" t="s">
        <v>39</v>
      </c>
      <c r="G30" s="37">
        <v>0</v>
      </c>
      <c r="H30" s="38" t="s">
        <v>46</v>
      </c>
      <c r="I30" s="38" t="s">
        <v>47</v>
      </c>
      <c r="J30" s="38" t="s">
        <v>34</v>
      </c>
      <c r="K30" s="38">
        <v>8</v>
      </c>
      <c r="L30" s="39">
        <v>689</v>
      </c>
      <c r="M30" s="39">
        <v>714</v>
      </c>
      <c r="N30" s="40">
        <f t="shared" si="1"/>
        <v>175.375</v>
      </c>
      <c r="O30" s="67"/>
      <c r="P30" s="84"/>
    </row>
    <row r="31" spans="2:16" s="62" customFormat="1" ht="15" customHeight="1">
      <c r="B31" s="35"/>
      <c r="C31" s="53"/>
      <c r="D31" s="36"/>
      <c r="E31" s="74"/>
      <c r="F31" s="37" t="s">
        <v>36</v>
      </c>
      <c r="G31" s="37">
        <v>5</v>
      </c>
      <c r="H31" s="38" t="s">
        <v>48</v>
      </c>
      <c r="I31" s="38" t="s">
        <v>49</v>
      </c>
      <c r="J31" s="38"/>
      <c r="K31" s="38">
        <v>8</v>
      </c>
      <c r="L31" s="39">
        <v>793</v>
      </c>
      <c r="M31" s="39">
        <v>686</v>
      </c>
      <c r="N31" s="40">
        <f t="shared" si="1"/>
        <v>184.875</v>
      </c>
      <c r="O31" s="67"/>
      <c r="P31" s="84"/>
    </row>
    <row r="32" spans="2:16" s="62" customFormat="1" ht="15" customHeight="1">
      <c r="B32" s="35"/>
      <c r="C32" s="53"/>
      <c r="D32" s="36"/>
      <c r="E32" s="74"/>
      <c r="F32" s="37" t="s">
        <v>39</v>
      </c>
      <c r="G32" s="37">
        <v>0</v>
      </c>
      <c r="H32" s="38" t="s">
        <v>50</v>
      </c>
      <c r="I32" s="38" t="s">
        <v>51</v>
      </c>
      <c r="J32" s="38"/>
      <c r="K32" s="38">
        <v>8</v>
      </c>
      <c r="L32" s="39">
        <v>659</v>
      </c>
      <c r="M32" s="39">
        <v>730</v>
      </c>
      <c r="N32" s="40">
        <f t="shared" si="1"/>
        <v>173.625</v>
      </c>
      <c r="O32" s="67"/>
      <c r="P32" s="84"/>
    </row>
    <row r="33" spans="2:16" s="62" customFormat="1" ht="15" customHeight="1">
      <c r="B33" s="35"/>
      <c r="C33" s="53"/>
      <c r="D33" s="36"/>
      <c r="E33" s="74"/>
      <c r="F33" s="37" t="s">
        <v>36</v>
      </c>
      <c r="G33" s="37">
        <v>5</v>
      </c>
      <c r="H33" s="70" t="s">
        <v>52</v>
      </c>
      <c r="I33" s="38" t="s">
        <v>80</v>
      </c>
      <c r="J33" s="38"/>
      <c r="K33" s="38">
        <v>8</v>
      </c>
      <c r="L33" s="39">
        <v>741</v>
      </c>
      <c r="M33" s="39">
        <v>729</v>
      </c>
      <c r="N33" s="40">
        <f t="shared" si="1"/>
        <v>183.75</v>
      </c>
      <c r="O33" s="72">
        <f>SUM(L30:M33)</f>
        <v>5741</v>
      </c>
      <c r="P33" s="84"/>
    </row>
    <row r="34" spans="2:16" s="71" customFormat="1" ht="15" customHeight="1">
      <c r="B34" s="35">
        <v>3</v>
      </c>
      <c r="C34" s="36">
        <v>40</v>
      </c>
      <c r="D34" s="36">
        <v>40</v>
      </c>
      <c r="E34" s="74">
        <f>SUM(C34,D34)</f>
        <v>80</v>
      </c>
      <c r="F34" s="37" t="s">
        <v>36</v>
      </c>
      <c r="G34" s="37">
        <v>5</v>
      </c>
      <c r="H34" s="38" t="s">
        <v>54</v>
      </c>
      <c r="I34" s="38" t="s">
        <v>55</v>
      </c>
      <c r="J34" s="38" t="s">
        <v>34</v>
      </c>
      <c r="K34" s="38">
        <v>8</v>
      </c>
      <c r="L34" s="39">
        <v>730</v>
      </c>
      <c r="M34" s="39">
        <v>615</v>
      </c>
      <c r="N34" s="40">
        <f t="shared" si="1"/>
        <v>168.125</v>
      </c>
      <c r="O34" s="67"/>
      <c r="P34" s="85"/>
    </row>
    <row r="35" spans="2:16" ht="13.5" customHeight="1">
      <c r="B35" s="35"/>
      <c r="C35" s="36"/>
      <c r="D35" s="36"/>
      <c r="E35" s="74"/>
      <c r="F35" s="37" t="s">
        <v>36</v>
      </c>
      <c r="G35" s="37">
        <v>15</v>
      </c>
      <c r="H35" s="38" t="s">
        <v>56</v>
      </c>
      <c r="I35" s="38" t="s">
        <v>57</v>
      </c>
      <c r="J35" s="38"/>
      <c r="K35" s="38">
        <v>8</v>
      </c>
      <c r="L35" s="39">
        <v>733</v>
      </c>
      <c r="M35" s="39">
        <v>677</v>
      </c>
      <c r="N35" s="40">
        <f t="shared" si="1"/>
        <v>176.25</v>
      </c>
      <c r="P35" s="86"/>
    </row>
    <row r="36" spans="2:16" ht="13.5" customHeight="1">
      <c r="B36" s="35"/>
      <c r="C36" s="36"/>
      <c r="D36" s="36"/>
      <c r="E36" s="74"/>
      <c r="F36" s="37" t="s">
        <v>36</v>
      </c>
      <c r="G36" s="37">
        <v>5</v>
      </c>
      <c r="H36" s="38" t="s">
        <v>58</v>
      </c>
      <c r="I36" s="38" t="s">
        <v>59</v>
      </c>
      <c r="J36" s="38"/>
      <c r="K36" s="38">
        <v>8</v>
      </c>
      <c r="L36" s="39">
        <v>654</v>
      </c>
      <c r="M36" s="39">
        <v>597</v>
      </c>
      <c r="N36" s="40">
        <f t="shared" si="1"/>
        <v>156.375</v>
      </c>
      <c r="P36" s="86"/>
    </row>
    <row r="37" spans="2:16" ht="13.5" customHeight="1">
      <c r="B37" s="35"/>
      <c r="C37" s="36"/>
      <c r="D37" s="36"/>
      <c r="E37" s="74"/>
      <c r="F37" s="37" t="s">
        <v>36</v>
      </c>
      <c r="G37" s="37">
        <v>5</v>
      </c>
      <c r="H37" s="38" t="s">
        <v>60</v>
      </c>
      <c r="I37" s="38" t="s">
        <v>61</v>
      </c>
      <c r="J37" s="38"/>
      <c r="K37" s="38">
        <v>8</v>
      </c>
      <c r="L37" s="39">
        <v>558</v>
      </c>
      <c r="M37" s="39">
        <v>681</v>
      </c>
      <c r="N37" s="40">
        <f t="shared" si="1"/>
        <v>154.875</v>
      </c>
      <c r="O37" s="72">
        <f>SUM(L34:M37)</f>
        <v>5245</v>
      </c>
      <c r="P37" s="86"/>
    </row>
    <row r="38" spans="2:16" ht="13.5" customHeight="1">
      <c r="B38" s="35">
        <v>4</v>
      </c>
      <c r="C38" s="36">
        <v>36</v>
      </c>
      <c r="D38" s="36">
        <v>36</v>
      </c>
      <c r="E38" s="74">
        <f>SUM(C38,D38)</f>
        <v>72</v>
      </c>
      <c r="F38" s="37" t="s">
        <v>36</v>
      </c>
      <c r="G38" s="37">
        <v>5</v>
      </c>
      <c r="H38" s="38" t="s">
        <v>62</v>
      </c>
      <c r="I38" s="38" t="s">
        <v>63</v>
      </c>
      <c r="J38" s="38" t="s">
        <v>22</v>
      </c>
      <c r="K38" s="38">
        <v>8</v>
      </c>
      <c r="L38" s="39">
        <v>595</v>
      </c>
      <c r="M38" s="39">
        <v>639</v>
      </c>
      <c r="N38" s="40">
        <f t="shared" si="1"/>
        <v>154.25</v>
      </c>
      <c r="P38" s="87"/>
    </row>
    <row r="39" spans="2:16" ht="13.5" customHeight="1">
      <c r="B39" s="35"/>
      <c r="C39" s="36"/>
      <c r="D39" s="36"/>
      <c r="E39" s="74"/>
      <c r="F39" s="37" t="s">
        <v>39</v>
      </c>
      <c r="G39" s="37">
        <v>0</v>
      </c>
      <c r="H39" s="38" t="s">
        <v>64</v>
      </c>
      <c r="I39" s="38" t="s">
        <v>65</v>
      </c>
      <c r="J39" s="38"/>
      <c r="K39" s="38">
        <v>8</v>
      </c>
      <c r="L39" s="39">
        <v>600</v>
      </c>
      <c r="M39" s="39">
        <v>626</v>
      </c>
      <c r="N39" s="40">
        <f t="shared" si="1"/>
        <v>153.25</v>
      </c>
      <c r="P39" s="87"/>
    </row>
    <row r="40" spans="2:16" ht="13.5" customHeight="1">
      <c r="B40" s="35"/>
      <c r="C40" s="36"/>
      <c r="D40" s="36"/>
      <c r="E40" s="74"/>
      <c r="F40" s="37" t="s">
        <v>36</v>
      </c>
      <c r="G40" s="37">
        <v>15</v>
      </c>
      <c r="H40" s="38" t="s">
        <v>66</v>
      </c>
      <c r="I40" s="38" t="s">
        <v>67</v>
      </c>
      <c r="J40" s="38"/>
      <c r="K40" s="38">
        <v>8</v>
      </c>
      <c r="L40" s="39">
        <v>704</v>
      </c>
      <c r="M40" s="39">
        <v>552</v>
      </c>
      <c r="N40" s="40">
        <f t="shared" si="1"/>
        <v>157</v>
      </c>
      <c r="P40" s="87"/>
    </row>
    <row r="41" spans="2:16" ht="13.5" customHeight="1">
      <c r="B41" s="35"/>
      <c r="C41" s="36"/>
      <c r="D41" s="36"/>
      <c r="E41" s="74"/>
      <c r="F41" s="37" t="s">
        <v>39</v>
      </c>
      <c r="G41" s="37">
        <v>5</v>
      </c>
      <c r="H41" s="38" t="s">
        <v>70</v>
      </c>
      <c r="I41" s="38" t="s">
        <v>71</v>
      </c>
      <c r="J41" s="38"/>
      <c r="K41" s="38">
        <v>8</v>
      </c>
      <c r="L41" s="39">
        <v>610</v>
      </c>
      <c r="M41" s="39">
        <v>646</v>
      </c>
      <c r="N41" s="40">
        <f t="shared" si="1"/>
        <v>157</v>
      </c>
      <c r="O41" s="72">
        <f>SUM(L38:M41)</f>
        <v>4972</v>
      </c>
      <c r="P41" s="87"/>
    </row>
    <row r="42" ht="8.25" customHeight="1"/>
    <row r="43" spans="6:15" ht="13.5" customHeight="1">
      <c r="F43" s="37" t="s">
        <v>36</v>
      </c>
      <c r="G43" s="37">
        <v>5</v>
      </c>
      <c r="H43" s="38" t="s">
        <v>68</v>
      </c>
      <c r="I43" s="38" t="s">
        <v>69</v>
      </c>
      <c r="J43" s="38" t="s">
        <v>22</v>
      </c>
      <c r="K43" s="38">
        <v>4</v>
      </c>
      <c r="L43" s="39">
        <v>683</v>
      </c>
      <c r="M43" s="39">
        <v>0</v>
      </c>
      <c r="N43" s="40">
        <f>L43/K43</f>
        <v>170.75</v>
      </c>
      <c r="O43" s="88" t="s">
        <v>81</v>
      </c>
    </row>
    <row r="45" ht="14.25"/>
    <row r="46" ht="14.25"/>
    <row r="47" ht="14.25"/>
    <row r="48" ht="14.25"/>
    <row r="70" ht="14.25"/>
  </sheetData>
  <sheetProtection password="C73D" sheet="1"/>
  <mergeCells count="34">
    <mergeCell ref="B6:N6"/>
    <mergeCell ref="B7:N7"/>
    <mergeCell ref="B9:B10"/>
    <mergeCell ref="G9:G10"/>
    <mergeCell ref="N9:N10"/>
    <mergeCell ref="B12:B15"/>
    <mergeCell ref="C12:C15"/>
    <mergeCell ref="D12:D15"/>
    <mergeCell ref="E12:E15"/>
    <mergeCell ref="J12:J15"/>
    <mergeCell ref="B21:N21"/>
    <mergeCell ref="B23:B24"/>
    <mergeCell ref="G23:G24"/>
    <mergeCell ref="N23:N24"/>
    <mergeCell ref="B26:B29"/>
    <mergeCell ref="C26:C29"/>
    <mergeCell ref="D26:D29"/>
    <mergeCell ref="E26:E29"/>
    <mergeCell ref="J26:J29"/>
    <mergeCell ref="B30:B33"/>
    <mergeCell ref="C30:C33"/>
    <mergeCell ref="D30:D33"/>
    <mergeCell ref="E30:E33"/>
    <mergeCell ref="J30:J33"/>
    <mergeCell ref="B34:B37"/>
    <mergeCell ref="C34:C37"/>
    <mergeCell ref="D34:D37"/>
    <mergeCell ref="E34:E37"/>
    <mergeCell ref="J34:J37"/>
    <mergeCell ref="B38:B41"/>
    <mergeCell ref="C38:C41"/>
    <mergeCell ref="D38:D41"/>
    <mergeCell ref="E38:E41"/>
    <mergeCell ref="J38:J41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2017-04-24T12:16:54Z</dcterms:modified>
  <cp:category/>
  <cp:version/>
  <cp:contentType/>
  <cp:contentStatus/>
  <cp:revision>9</cp:revision>
</cp:coreProperties>
</file>