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450" windowHeight="7830" activeTab="2"/>
  </bookViews>
  <sheets>
    <sheet name="Parametri" sheetId="1" state="hidden" r:id="rId1"/>
    <sheet name="iscritti_20168" sheetId="2" state="hidden" r:id="rId2"/>
    <sheet name="20168" sheetId="3" r:id="rId3"/>
    <sheet name="iscritti_20169" sheetId="4" state="hidden" r:id="rId4"/>
    <sheet name="20169" sheetId="5" r:id="rId5"/>
  </sheets>
  <definedNames/>
  <calcPr fullCalcOnLoad="1"/>
</workbook>
</file>

<file path=xl/sharedStrings.xml><?xml version="1.0" encoding="utf-8"?>
<sst xmlns="http://schemas.openxmlformats.org/spreadsheetml/2006/main" count="75" uniqueCount="35">
  <si>
    <t>Id Torneo:</t>
  </si>
  <si>
    <t>TESSERA</t>
  </si>
  <si>
    <t>ATLETA</t>
  </si>
  <si>
    <t>CATEGORIA</t>
  </si>
  <si>
    <t>CLUB</t>
  </si>
  <si>
    <t>AD3766</t>
  </si>
  <si>
    <t>ANTONIO FRANCESCO INTINI</t>
  </si>
  <si>
    <t>M/ES</t>
  </si>
  <si>
    <t>Barium</t>
  </si>
  <si>
    <t>AD5935</t>
  </si>
  <si>
    <t>MARCO CAPRIATI</t>
  </si>
  <si>
    <t>#</t>
  </si>
  <si>
    <t>CAT.</t>
  </si>
  <si>
    <t>HDP</t>
  </si>
  <si>
    <t>P1</t>
  </si>
  <si>
    <t>P2</t>
  </si>
  <si>
    <t>P3</t>
  </si>
  <si>
    <t>P4</t>
  </si>
  <si>
    <t>P5</t>
  </si>
  <si>
    <t>P6</t>
  </si>
  <si>
    <t>MEDIA</t>
  </si>
  <si>
    <t>SCRATCH</t>
  </si>
  <si>
    <t>RIPORTO</t>
  </si>
  <si>
    <t>ABBUONI</t>
  </si>
  <si>
    <t>TOTALE</t>
  </si>
  <si>
    <t>Id Fase Torneo:</t>
  </si>
  <si>
    <t>Hdp:</t>
  </si>
  <si>
    <t>F/ES-DIS</t>
  </si>
  <si>
    <t>F/ES</t>
  </si>
  <si>
    <t>M/ES-DIS</t>
  </si>
  <si>
    <t>Federazione Italiana Sport Bowling</t>
  </si>
  <si>
    <t>MODULO RACCOLTA DATI</t>
  </si>
  <si>
    <t>Regionale Singolo Esordienti 2^fase - Puglia</t>
  </si>
  <si>
    <t>Qualificazione Maschile</t>
  </si>
  <si>
    <t>Qualificazione Femminile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</si>
</sst>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#"/>
    <numFmt numFmtId="174" formatCode="##,###"/>
  </numFmts>
  <fonts count="40">
    <font>
      <sz val="10"/>
      <name val="Arial"/>
      <family val="0"/>
    </font>
    <font>
      <b/>
      <sz val="10"/>
      <color indexed="9"/>
      <name val="Arial"/>
      <family val="0"/>
    </font>
    <font>
      <b/>
      <sz val="20"/>
      <color indexed="12"/>
      <name val="Arial"/>
      <family val="0"/>
    </font>
    <font>
      <b/>
      <sz val="16"/>
      <color indexed="10"/>
      <name val="Arial"/>
      <family val="0"/>
    </font>
    <font>
      <b/>
      <sz val="16"/>
      <color indexed="12"/>
      <name val="Arial"/>
      <family val="0"/>
    </font>
    <font>
      <b/>
      <sz val="14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17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74" fontId="1" fillId="33" borderId="0" xfId="0" applyNumberFormat="1" applyFont="1" applyFill="1" applyAlignment="1">
      <alignment/>
    </xf>
    <xf numFmtId="174" fontId="2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74" fontId="5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">
    <dxf>
      <font>
        <color indexed="10"/>
      </font>
    </dxf>
    <dxf>
      <font>
        <color indexed="60"/>
      </font>
    </dxf>
    <dxf>
      <font>
        <color indexed="10"/>
      </font>
    </dxf>
    <dxf>
      <font>
        <color indexed="6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9</xdr:col>
      <xdr:colOff>38100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61925"/>
          <a:ext cx="13049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9</xdr:col>
      <xdr:colOff>38100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61925"/>
          <a:ext cx="13049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F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5:6" ht="12.75">
      <c r="E1" t="s">
        <v>0</v>
      </c>
      <c r="F1">
        <v>12736</v>
      </c>
    </row>
  </sheetData>
  <sheetProtection password="83AF" sheet="1" objects="1" scenarios="1"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25.00390625" style="0" customWidth="1"/>
    <col min="3" max="3" width="10.57421875" style="0" customWidth="1"/>
    <col min="4" max="4" width="6.7109375" style="0" customWidth="1"/>
  </cols>
  <sheetData>
    <row r="1" spans="1:4" ht="12.75">
      <c r="A1" t="s">
        <v>1</v>
      </c>
      <c r="B1" t="s">
        <v>2</v>
      </c>
      <c r="C1" t="s">
        <v>3</v>
      </c>
      <c r="D1" t="s">
        <v>4</v>
      </c>
    </row>
    <row r="2" spans="1:6" ht="12.75">
      <c r="A2" t="s">
        <v>5</v>
      </c>
      <c r="B2" t="s">
        <v>6</v>
      </c>
      <c r="C2" t="s">
        <v>7</v>
      </c>
      <c r="D2" t="s">
        <v>8</v>
      </c>
      <c r="E2">
        <v>0</v>
      </c>
      <c r="F2">
        <v>15</v>
      </c>
    </row>
    <row r="3" spans="1:6" ht="12.75">
      <c r="A3" t="s">
        <v>9</v>
      </c>
      <c r="B3" t="s">
        <v>10</v>
      </c>
      <c r="C3" t="s">
        <v>7</v>
      </c>
      <c r="D3" t="s">
        <v>8</v>
      </c>
      <c r="E3">
        <v>0</v>
      </c>
      <c r="F3">
        <v>15</v>
      </c>
    </row>
  </sheetData>
  <sheetProtection password="83AF" sheet="1" objects="1" scenarios="1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59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P12" sqref="P12"/>
    </sheetView>
  </sheetViews>
  <sheetFormatPr defaultColWidth="9.140625" defaultRowHeight="12.75"/>
  <cols>
    <col min="1" max="1" width="4.00390625" style="0" customWidth="1"/>
    <col min="2" max="2" width="10.00390625" style="0" customWidth="1"/>
    <col min="3" max="4" width="40.00390625" style="0" customWidth="1"/>
    <col min="5" max="5" width="6.00390625" style="0" customWidth="1"/>
    <col min="6" max="6" width="5.00390625" style="0" customWidth="1"/>
    <col min="7" max="7" width="4.00390625" style="0" customWidth="1"/>
    <col min="8" max="13" width="5.00390625" style="0" customWidth="1"/>
    <col min="14" max="14" width="8.00390625" style="0" customWidth="1"/>
    <col min="15" max="18" width="10.00390625" style="0" customWidth="1"/>
    <col min="19" max="20" width="8.8515625" style="0" hidden="1" customWidth="1"/>
  </cols>
  <sheetData>
    <row r="1" spans="33:34" ht="12.75">
      <c r="AG1" t="s">
        <v>25</v>
      </c>
      <c r="AH1">
        <v>20168</v>
      </c>
    </row>
    <row r="2" ht="24.75" customHeight="1">
      <c r="B2" s="3" t="s">
        <v>30</v>
      </c>
    </row>
    <row r="3" spans="2:33" ht="19.5" customHeight="1">
      <c r="B3" s="4" t="s">
        <v>31</v>
      </c>
      <c r="AG3" t="s">
        <v>26</v>
      </c>
    </row>
    <row r="4" spans="33:34" ht="12.75">
      <c r="AG4" t="s">
        <v>27</v>
      </c>
      <c r="AH4">
        <v>0</v>
      </c>
    </row>
    <row r="5" spans="2:34" ht="19.5" customHeight="1">
      <c r="B5" s="5" t="s">
        <v>32</v>
      </c>
      <c r="AG5" t="s">
        <v>28</v>
      </c>
      <c r="AH5">
        <v>0</v>
      </c>
    </row>
    <row r="6" spans="2:34" ht="17.25" customHeight="1">
      <c r="B6" s="6" t="s">
        <v>33</v>
      </c>
      <c r="AG6" t="s">
        <v>29</v>
      </c>
      <c r="AH6">
        <v>0</v>
      </c>
    </row>
    <row r="7" spans="33:34" ht="12.75">
      <c r="AG7" t="s">
        <v>7</v>
      </c>
      <c r="AH7">
        <v>0</v>
      </c>
    </row>
    <row r="9" spans="1:25" ht="12" customHeight="1">
      <c r="A9" s="2" t="s">
        <v>11</v>
      </c>
      <c r="B9" s="2" t="s">
        <v>1</v>
      </c>
      <c r="C9" s="2" t="s">
        <v>4</v>
      </c>
      <c r="D9" s="2" t="s">
        <v>2</v>
      </c>
      <c r="E9" s="2" t="s">
        <v>12</v>
      </c>
      <c r="F9" s="2" t="s">
        <v>13</v>
      </c>
      <c r="G9" s="2" t="s">
        <v>11</v>
      </c>
      <c r="H9" s="2" t="s">
        <v>14</v>
      </c>
      <c r="I9" s="2" t="s">
        <v>15</v>
      </c>
      <c r="J9" s="2" t="s">
        <v>16</v>
      </c>
      <c r="K9" s="2" t="s">
        <v>17</v>
      </c>
      <c r="L9" s="2" t="s">
        <v>18</v>
      </c>
      <c r="M9" s="2" t="s">
        <v>19</v>
      </c>
      <c r="N9" s="2" t="s">
        <v>20</v>
      </c>
      <c r="O9" s="2" t="s">
        <v>21</v>
      </c>
      <c r="P9" s="2" t="s">
        <v>22</v>
      </c>
      <c r="Q9" s="2" t="s">
        <v>23</v>
      </c>
      <c r="R9" s="2" t="s">
        <v>24</v>
      </c>
      <c r="S9" s="2"/>
      <c r="T9" s="2"/>
      <c r="U9" s="2"/>
      <c r="V9" s="2"/>
      <c r="W9" s="2"/>
      <c r="X9" s="2"/>
      <c r="Y9" s="2"/>
    </row>
    <row r="10" spans="1:32" ht="12.75">
      <c r="A10">
        <v>1</v>
      </c>
      <c r="B10" s="1" t="s">
        <v>9</v>
      </c>
      <c r="C10" t="str">
        <f>IF(B10&lt;&gt;"",VLOOKUP(B10,iscritti_20168!$A$2:$G$3,4,FALSE),"")</f>
        <v>Barium</v>
      </c>
      <c r="D10" t="str">
        <f>IF(B10&lt;&gt;"",VLOOKUP(B10,iscritti_20168!$A$2:$G$3,2,FALSE),"")</f>
        <v>MARCO CAPRIATI</v>
      </c>
      <c r="E10" t="str">
        <f>IF(B10&lt;&gt;"",VLOOKUP(B10,iscritti_20168!$A$2:$G$3,3,FALSE),"")</f>
        <v>M/ES</v>
      </c>
      <c r="F10">
        <f>IF(E10&lt;&gt;"",VLOOKUP(E10,'20168'!$AG$3:'20168'!$AH$8,2,FALSE),"")</f>
        <v>0</v>
      </c>
      <c r="G10">
        <f>COUNTA('20168'!$H$10:'20168'!$M$10)</f>
        <v>6</v>
      </c>
      <c r="H10" s="1">
        <v>149</v>
      </c>
      <c r="I10" s="1">
        <v>151</v>
      </c>
      <c r="J10" s="1">
        <v>94</v>
      </c>
      <c r="K10" s="1">
        <v>133</v>
      </c>
      <c r="L10" s="1">
        <v>170</v>
      </c>
      <c r="M10" s="1">
        <v>107</v>
      </c>
      <c r="N10">
        <f>IF('20168'!$G$10&lt;&gt;0,'20168'!$O$10/'20168'!$G$10,"")</f>
        <v>134</v>
      </c>
      <c r="O10">
        <f>SUM('20168'!$H$10:'20168'!$M$10)</f>
        <v>804</v>
      </c>
      <c r="P10" s="1">
        <v>862</v>
      </c>
      <c r="Q10" s="1"/>
      <c r="R10">
        <f>SUM('20168'!$O$10:'20168'!$Q$10)+'20168'!$AF$10</f>
        <v>1666</v>
      </c>
      <c r="S10">
        <f>SUM('20168'!$R$10:'20168'!$R$10)</f>
        <v>1666</v>
      </c>
      <c r="T10">
        <v>1</v>
      </c>
      <c r="V10" s="1"/>
      <c r="W10" s="1"/>
      <c r="X10" s="1"/>
      <c r="AF10">
        <f>'20168'!$G$10*IF(E10&lt;&gt;"",'20168'!$F$10,0)</f>
        <v>0</v>
      </c>
    </row>
    <row r="11" spans="1:32" ht="12.75">
      <c r="A11">
        <v>2</v>
      </c>
      <c r="B11" s="1" t="s">
        <v>5</v>
      </c>
      <c r="C11" t="str">
        <f>IF(B11&lt;&gt;"",VLOOKUP(B11,iscritti_20168!$A$2:$G$3,4,FALSE),"")</f>
        <v>Barium</v>
      </c>
      <c r="D11" t="str">
        <f>IF(B11&lt;&gt;"",VLOOKUP(B11,iscritti_20168!$A$2:$G$3,2,FALSE),"")</f>
        <v>ANTONIO FRANCESCO INTINI</v>
      </c>
      <c r="E11" t="str">
        <f>IF(B11&lt;&gt;"",VLOOKUP(B11,iscritti_20168!$A$2:$G$3,3,FALSE),"")</f>
        <v>M/ES</v>
      </c>
      <c r="F11">
        <f>IF(E11&lt;&gt;"",VLOOKUP(E11,'20168'!$AG$3:'20168'!$AH$8,2,FALSE),"")</f>
        <v>0</v>
      </c>
      <c r="G11">
        <f>COUNTA('20168'!$H$11:'20168'!$M$11)</f>
        <v>6</v>
      </c>
      <c r="H11" s="1">
        <v>110</v>
      </c>
      <c r="I11" s="1">
        <v>129</v>
      </c>
      <c r="J11" s="1">
        <v>141</v>
      </c>
      <c r="K11" s="1">
        <v>108</v>
      </c>
      <c r="L11" s="1">
        <v>112</v>
      </c>
      <c r="M11" s="1">
        <v>89</v>
      </c>
      <c r="N11">
        <f>IF('20168'!$G$11&lt;&gt;0,'20168'!$O$11/'20168'!$G$11,"")</f>
        <v>114.83333333333333</v>
      </c>
      <c r="O11">
        <f>SUM('20168'!$H$11:'20168'!$M$11)</f>
        <v>689</v>
      </c>
      <c r="P11" s="1">
        <v>828</v>
      </c>
      <c r="Q11" s="1"/>
      <c r="R11">
        <f>SUM('20168'!$O$11:'20168'!$Q$11)+'20168'!$AF$11</f>
        <v>1517</v>
      </c>
      <c r="S11">
        <f>SUM('20168'!$R$11:'20168'!$R$11)</f>
        <v>1517</v>
      </c>
      <c r="T11">
        <v>2</v>
      </c>
      <c r="V11" s="1"/>
      <c r="W11" s="1"/>
      <c r="X11" s="1"/>
      <c r="AF11">
        <f>'20168'!$G$11*IF(E11&lt;&gt;"",'20168'!$F$11,0)</f>
        <v>0</v>
      </c>
    </row>
    <row r="12" spans="1:32" ht="12.75">
      <c r="A12">
        <v>3</v>
      </c>
      <c r="B12" s="1"/>
      <c r="C12">
        <f>IF(B12&lt;&gt;"",VLOOKUP(B12,iscritti_20168!$A$2:$G$3,4,FALSE),"")</f>
      </c>
      <c r="D12">
        <f>IF(B12&lt;&gt;"",VLOOKUP(B12,iscritti_20168!$A$2:$G$3,2,FALSE),"")</f>
      </c>
      <c r="E12">
        <f>IF(B12&lt;&gt;"",VLOOKUP(B12,iscritti_20168!$A$2:$G$3,3,FALSE),"")</f>
      </c>
      <c r="F12">
        <f>IF(E12&lt;&gt;"",VLOOKUP(E12,'20168'!$AG$3:'20168'!$AH$8,2,FALSE),"")</f>
      </c>
      <c r="G12">
        <f>COUNTA('20168'!$H$12:'20168'!$M$12)</f>
        <v>0</v>
      </c>
      <c r="H12" s="1"/>
      <c r="I12" s="1"/>
      <c r="J12" s="1"/>
      <c r="K12" s="1"/>
      <c r="L12" s="1"/>
      <c r="M12" s="1"/>
      <c r="N12">
        <f>IF('20168'!$G$12&lt;&gt;0,'20168'!$O$12/'20168'!$G$12,"")</f>
      </c>
      <c r="O12">
        <f>SUM('20168'!$H$12:'20168'!$M$12)</f>
        <v>0</v>
      </c>
      <c r="P12" s="1"/>
      <c r="Q12" s="1"/>
      <c r="R12">
        <f>SUM('20168'!$O$12:'20168'!$Q$12)+'20168'!$AF$12</f>
        <v>0</v>
      </c>
      <c r="S12">
        <f>SUM('20168'!$R$12:'20168'!$R$12)</f>
        <v>0</v>
      </c>
      <c r="T12">
        <v>3</v>
      </c>
      <c r="V12" s="1"/>
      <c r="W12" s="1"/>
      <c r="X12" s="1"/>
      <c r="AF12">
        <f>'20168'!$G$12*IF(E12&lt;&gt;"",'20168'!$F$12,0)</f>
        <v>0</v>
      </c>
    </row>
    <row r="13" spans="1:32" ht="12.75">
      <c r="A13">
        <v>4</v>
      </c>
      <c r="B13" s="1"/>
      <c r="C13">
        <f>IF(B13&lt;&gt;"",VLOOKUP(B13,iscritti_20168!$A$2:$G$3,4,FALSE),"")</f>
      </c>
      <c r="D13">
        <f>IF(B13&lt;&gt;"",VLOOKUP(B13,iscritti_20168!$A$2:$G$3,2,FALSE),"")</f>
      </c>
      <c r="E13">
        <f>IF(B13&lt;&gt;"",VLOOKUP(B13,iscritti_20168!$A$2:$G$3,3,FALSE),"")</f>
      </c>
      <c r="F13">
        <f>IF(E13&lt;&gt;"",VLOOKUP(E13,'20168'!$AG$3:'20168'!$AH$8,2,FALSE),"")</f>
      </c>
      <c r="G13">
        <f>COUNTA('20168'!$H$13:'20168'!$M$13)</f>
        <v>0</v>
      </c>
      <c r="H13" s="1"/>
      <c r="I13" s="1"/>
      <c r="J13" s="1"/>
      <c r="K13" s="1"/>
      <c r="L13" s="1"/>
      <c r="M13" s="1"/>
      <c r="N13">
        <f>IF('20168'!$G$13&lt;&gt;0,'20168'!$O$13/'20168'!$G$13,"")</f>
      </c>
      <c r="O13">
        <f>SUM('20168'!$H$13:'20168'!$M$13)</f>
        <v>0</v>
      </c>
      <c r="P13" s="1"/>
      <c r="Q13" s="1"/>
      <c r="R13">
        <f>SUM('20168'!$O$13:'20168'!$Q$13)+'20168'!$AF$13</f>
        <v>0</v>
      </c>
      <c r="S13">
        <f>SUM('20168'!$R$13:'20168'!$R$13)</f>
        <v>0</v>
      </c>
      <c r="T13">
        <v>4</v>
      </c>
      <c r="V13" s="1"/>
      <c r="W13" s="1"/>
      <c r="X13" s="1"/>
      <c r="AF13">
        <f>'20168'!$G$13*IF(E13&lt;&gt;"",'20168'!$F$13,0)</f>
        <v>0</v>
      </c>
    </row>
    <row r="14" spans="1:32" ht="12.75">
      <c r="A14">
        <v>5</v>
      </c>
      <c r="B14" s="1"/>
      <c r="C14">
        <f>IF(B14&lt;&gt;"",VLOOKUP(B14,iscritti_20168!$A$2:$G$3,4,FALSE),"")</f>
      </c>
      <c r="D14">
        <f>IF(B14&lt;&gt;"",VLOOKUP(B14,iscritti_20168!$A$2:$G$3,2,FALSE),"")</f>
      </c>
      <c r="E14">
        <f>IF(B14&lt;&gt;"",VLOOKUP(B14,iscritti_20168!$A$2:$G$3,3,FALSE),"")</f>
      </c>
      <c r="F14">
        <f>IF(E14&lt;&gt;"",VLOOKUP(E14,'20168'!$AG$3:'20168'!$AH$8,2,FALSE),"")</f>
      </c>
      <c r="G14">
        <f>COUNTA('20168'!$H$14:'20168'!$M$14)</f>
        <v>0</v>
      </c>
      <c r="H14" s="1"/>
      <c r="I14" s="1"/>
      <c r="J14" s="1"/>
      <c r="K14" s="1"/>
      <c r="L14" s="1"/>
      <c r="M14" s="1"/>
      <c r="N14">
        <f>IF('20168'!$G$14&lt;&gt;0,'20168'!$O$14/'20168'!$G$14,"")</f>
      </c>
      <c r="O14">
        <f>SUM('20168'!$H$14:'20168'!$M$14)</f>
        <v>0</v>
      </c>
      <c r="P14" s="1"/>
      <c r="Q14" s="1"/>
      <c r="R14">
        <f>SUM('20168'!$O$14:'20168'!$Q$14)+'20168'!$AF$14</f>
        <v>0</v>
      </c>
      <c r="S14">
        <f>SUM('20168'!$R$14:'20168'!$R$14)</f>
        <v>0</v>
      </c>
      <c r="T14">
        <v>5</v>
      </c>
      <c r="V14" s="1"/>
      <c r="W14" s="1"/>
      <c r="X14" s="1"/>
      <c r="AF14">
        <f>'20168'!$G$14*IF(E14&lt;&gt;"",'20168'!$F$14,0)</f>
        <v>0</v>
      </c>
    </row>
    <row r="15" spans="1:32" ht="12.75">
      <c r="A15">
        <v>6</v>
      </c>
      <c r="B15" s="1"/>
      <c r="C15">
        <f>IF(B15&lt;&gt;"",VLOOKUP(B15,iscritti_20168!$A$2:$G$3,4,FALSE),"")</f>
      </c>
      <c r="D15">
        <f>IF(B15&lt;&gt;"",VLOOKUP(B15,iscritti_20168!$A$2:$G$3,2,FALSE),"")</f>
      </c>
      <c r="E15">
        <f>IF(B15&lt;&gt;"",VLOOKUP(B15,iscritti_20168!$A$2:$G$3,3,FALSE),"")</f>
      </c>
      <c r="F15">
        <f>IF(E15&lt;&gt;"",VLOOKUP(E15,'20168'!$AG$3:'20168'!$AH$8,2,FALSE),"")</f>
      </c>
      <c r="G15">
        <f>COUNTA('20168'!$H$15:'20168'!$M$15)</f>
        <v>0</v>
      </c>
      <c r="H15" s="1"/>
      <c r="I15" s="1"/>
      <c r="J15" s="1"/>
      <c r="K15" s="1"/>
      <c r="L15" s="1"/>
      <c r="M15" s="1"/>
      <c r="N15">
        <f>IF('20168'!$G$15&lt;&gt;0,'20168'!$O$15/'20168'!$G$15,"")</f>
      </c>
      <c r="O15">
        <f>SUM('20168'!$H$15:'20168'!$M$15)</f>
        <v>0</v>
      </c>
      <c r="P15" s="1"/>
      <c r="Q15" s="1"/>
      <c r="R15">
        <f>SUM('20168'!$O$15:'20168'!$Q$15)+'20168'!$AF$15</f>
        <v>0</v>
      </c>
      <c r="S15">
        <f>SUM('20168'!$R$15:'20168'!$R$15)</f>
        <v>0</v>
      </c>
      <c r="T15">
        <v>6</v>
      </c>
      <c r="V15" s="1"/>
      <c r="W15" s="1"/>
      <c r="X15" s="1"/>
      <c r="AF15">
        <f>'20168'!$G$15*IF(E15&lt;&gt;"",'20168'!$F$15,0)</f>
        <v>0</v>
      </c>
    </row>
    <row r="16" spans="1:32" ht="12.75">
      <c r="A16">
        <v>7</v>
      </c>
      <c r="B16" s="1"/>
      <c r="C16">
        <f>IF(B16&lt;&gt;"",VLOOKUP(B16,iscritti_20168!$A$2:$G$3,4,FALSE),"")</f>
      </c>
      <c r="D16">
        <f>IF(B16&lt;&gt;"",VLOOKUP(B16,iscritti_20168!$A$2:$G$3,2,FALSE),"")</f>
      </c>
      <c r="E16">
        <f>IF(B16&lt;&gt;"",VLOOKUP(B16,iscritti_20168!$A$2:$G$3,3,FALSE),"")</f>
      </c>
      <c r="F16">
        <f>IF(E16&lt;&gt;"",VLOOKUP(E16,'20168'!$AG$3:'20168'!$AH$8,2,FALSE),"")</f>
      </c>
      <c r="G16">
        <f>COUNTA('20168'!$H$16:'20168'!$M$16)</f>
        <v>0</v>
      </c>
      <c r="H16" s="1"/>
      <c r="I16" s="1"/>
      <c r="J16" s="1"/>
      <c r="K16" s="1"/>
      <c r="L16" s="1"/>
      <c r="M16" s="1"/>
      <c r="N16">
        <f>IF('20168'!$G$16&lt;&gt;0,'20168'!$O$16/'20168'!$G$16,"")</f>
      </c>
      <c r="O16">
        <f>SUM('20168'!$H$16:'20168'!$M$16)</f>
        <v>0</v>
      </c>
      <c r="P16" s="1"/>
      <c r="Q16" s="1"/>
      <c r="R16">
        <f>SUM('20168'!$O$16:'20168'!$Q$16)+'20168'!$AF$16</f>
        <v>0</v>
      </c>
      <c r="S16">
        <f>SUM('20168'!$R$16:'20168'!$R$16)</f>
        <v>0</v>
      </c>
      <c r="T16">
        <v>7</v>
      </c>
      <c r="V16" s="1"/>
      <c r="W16" s="1"/>
      <c r="X16" s="1"/>
      <c r="AF16">
        <f>'20168'!$G$16*IF(E16&lt;&gt;"",'20168'!$F$16,0)</f>
        <v>0</v>
      </c>
    </row>
    <row r="17" spans="1:32" ht="12.75">
      <c r="A17">
        <v>8</v>
      </c>
      <c r="B17" s="1"/>
      <c r="C17">
        <f>IF(B17&lt;&gt;"",VLOOKUP(B17,iscritti_20168!$A$2:$G$3,4,FALSE),"")</f>
      </c>
      <c r="D17">
        <f>IF(B17&lt;&gt;"",VLOOKUP(B17,iscritti_20168!$A$2:$G$3,2,FALSE),"")</f>
      </c>
      <c r="E17">
        <f>IF(B17&lt;&gt;"",VLOOKUP(B17,iscritti_20168!$A$2:$G$3,3,FALSE),"")</f>
      </c>
      <c r="F17">
        <f>IF(E17&lt;&gt;"",VLOOKUP(E17,'20168'!$AG$3:'20168'!$AH$8,2,FALSE),"")</f>
      </c>
      <c r="G17">
        <f>COUNTA('20168'!$H$17:'20168'!$M$17)</f>
        <v>0</v>
      </c>
      <c r="H17" s="1"/>
      <c r="I17" s="1"/>
      <c r="J17" s="1"/>
      <c r="K17" s="1"/>
      <c r="L17" s="1"/>
      <c r="M17" s="1"/>
      <c r="N17">
        <f>IF('20168'!$G$17&lt;&gt;0,'20168'!$O$17/'20168'!$G$17,"")</f>
      </c>
      <c r="O17">
        <f>SUM('20168'!$H$17:'20168'!$M$17)</f>
        <v>0</v>
      </c>
      <c r="P17" s="1"/>
      <c r="Q17" s="1"/>
      <c r="R17">
        <f>SUM('20168'!$O$17:'20168'!$Q$17)+'20168'!$AF$17</f>
        <v>0</v>
      </c>
      <c r="S17">
        <f>SUM('20168'!$R$17:'20168'!$R$17)</f>
        <v>0</v>
      </c>
      <c r="T17">
        <v>8</v>
      </c>
      <c r="V17" s="1"/>
      <c r="W17" s="1"/>
      <c r="X17" s="1"/>
      <c r="AF17">
        <f>'20168'!$G$17*IF(E17&lt;&gt;"",'20168'!$F$17,0)</f>
        <v>0</v>
      </c>
    </row>
    <row r="18" spans="1:32" ht="12.75">
      <c r="A18">
        <v>9</v>
      </c>
      <c r="B18" s="1"/>
      <c r="C18">
        <f>IF(B18&lt;&gt;"",VLOOKUP(B18,iscritti_20168!$A$2:$G$3,4,FALSE),"")</f>
      </c>
      <c r="D18">
        <f>IF(B18&lt;&gt;"",VLOOKUP(B18,iscritti_20168!$A$2:$G$3,2,FALSE),"")</f>
      </c>
      <c r="E18">
        <f>IF(B18&lt;&gt;"",VLOOKUP(B18,iscritti_20168!$A$2:$G$3,3,FALSE),"")</f>
      </c>
      <c r="F18">
        <f>IF(E18&lt;&gt;"",VLOOKUP(E18,'20168'!$AG$3:'20168'!$AH$8,2,FALSE),"")</f>
      </c>
      <c r="G18">
        <f>COUNTA('20168'!$H$18:'20168'!$M$18)</f>
        <v>0</v>
      </c>
      <c r="H18" s="1"/>
      <c r="I18" s="1"/>
      <c r="J18" s="1"/>
      <c r="K18" s="1"/>
      <c r="L18" s="1"/>
      <c r="M18" s="1"/>
      <c r="N18">
        <f>IF('20168'!$G$18&lt;&gt;0,'20168'!$O$18/'20168'!$G$18,"")</f>
      </c>
      <c r="O18">
        <f>SUM('20168'!$H$18:'20168'!$M$18)</f>
        <v>0</v>
      </c>
      <c r="P18" s="1"/>
      <c r="Q18" s="1"/>
      <c r="R18">
        <f>SUM('20168'!$O$18:'20168'!$Q$18)+'20168'!$AF$18</f>
        <v>0</v>
      </c>
      <c r="S18">
        <f>SUM('20168'!$R$18:'20168'!$R$18)</f>
        <v>0</v>
      </c>
      <c r="T18">
        <v>9</v>
      </c>
      <c r="V18" s="1"/>
      <c r="W18" s="1"/>
      <c r="X18" s="1"/>
      <c r="AF18">
        <f>'20168'!$G$18*IF(E18&lt;&gt;"",'20168'!$F$18,0)</f>
        <v>0</v>
      </c>
    </row>
    <row r="19" spans="1:32" ht="12.75">
      <c r="A19">
        <v>10</v>
      </c>
      <c r="B19" s="1"/>
      <c r="C19">
        <f>IF(B19&lt;&gt;"",VLOOKUP(B19,iscritti_20168!$A$2:$G$3,4,FALSE),"")</f>
      </c>
      <c r="D19">
        <f>IF(B19&lt;&gt;"",VLOOKUP(B19,iscritti_20168!$A$2:$G$3,2,FALSE),"")</f>
      </c>
      <c r="E19">
        <f>IF(B19&lt;&gt;"",VLOOKUP(B19,iscritti_20168!$A$2:$G$3,3,FALSE),"")</f>
      </c>
      <c r="F19">
        <f>IF(E19&lt;&gt;"",VLOOKUP(E19,'20168'!$AG$3:'20168'!$AH$8,2,FALSE),"")</f>
      </c>
      <c r="G19">
        <f>COUNTA('20168'!$H$19:'20168'!$M$19)</f>
        <v>0</v>
      </c>
      <c r="H19" s="1"/>
      <c r="I19" s="1"/>
      <c r="J19" s="1"/>
      <c r="K19" s="1"/>
      <c r="L19" s="1"/>
      <c r="M19" s="1"/>
      <c r="N19">
        <f>IF('20168'!$G$19&lt;&gt;0,'20168'!$O$19/'20168'!$G$19,"")</f>
      </c>
      <c r="O19">
        <f>SUM('20168'!$H$19:'20168'!$M$19)</f>
        <v>0</v>
      </c>
      <c r="P19" s="1"/>
      <c r="Q19" s="1"/>
      <c r="R19">
        <f>SUM('20168'!$O$19:'20168'!$Q$19)+'20168'!$AF$19</f>
        <v>0</v>
      </c>
      <c r="S19">
        <f>SUM('20168'!$R$19:'20168'!$R$19)</f>
        <v>0</v>
      </c>
      <c r="T19">
        <v>10</v>
      </c>
      <c r="V19" s="1"/>
      <c r="W19" s="1"/>
      <c r="X19" s="1"/>
      <c r="AF19">
        <f>'20168'!$G$19*IF(E19&lt;&gt;"",'20168'!$F$19,0)</f>
        <v>0</v>
      </c>
    </row>
    <row r="20" spans="1:32" ht="12.75">
      <c r="A20">
        <v>11</v>
      </c>
      <c r="B20" s="1"/>
      <c r="C20">
        <f>IF(B20&lt;&gt;"",VLOOKUP(B20,iscritti_20168!$A$2:$G$3,4,FALSE),"")</f>
      </c>
      <c r="D20">
        <f>IF(B20&lt;&gt;"",VLOOKUP(B20,iscritti_20168!$A$2:$G$3,2,FALSE),"")</f>
      </c>
      <c r="E20">
        <f>IF(B20&lt;&gt;"",VLOOKUP(B20,iscritti_20168!$A$2:$G$3,3,FALSE),"")</f>
      </c>
      <c r="F20">
        <f>IF(E20&lt;&gt;"",VLOOKUP(E20,'20168'!$AG$3:'20168'!$AH$8,2,FALSE),"")</f>
      </c>
      <c r="G20">
        <f>COUNTA('20168'!$H$20:'20168'!$M$20)</f>
        <v>0</v>
      </c>
      <c r="H20" s="1"/>
      <c r="I20" s="1"/>
      <c r="J20" s="1"/>
      <c r="K20" s="1"/>
      <c r="L20" s="1"/>
      <c r="M20" s="1"/>
      <c r="N20">
        <f>IF('20168'!$G$20&lt;&gt;0,'20168'!$O$20/'20168'!$G$20,"")</f>
      </c>
      <c r="O20">
        <f>SUM('20168'!$H$20:'20168'!$M$20)</f>
        <v>0</v>
      </c>
      <c r="P20" s="1"/>
      <c r="Q20" s="1"/>
      <c r="R20">
        <f>SUM('20168'!$O$20:'20168'!$Q$20)+'20168'!$AF$20</f>
        <v>0</v>
      </c>
      <c r="S20">
        <f>SUM('20168'!$R$20:'20168'!$R$20)</f>
        <v>0</v>
      </c>
      <c r="T20">
        <v>11</v>
      </c>
      <c r="V20" s="1"/>
      <c r="W20" s="1"/>
      <c r="X20" s="1"/>
      <c r="AF20">
        <f>'20168'!$G$20*IF(E20&lt;&gt;"",'20168'!$F$20,0)</f>
        <v>0</v>
      </c>
    </row>
    <row r="21" spans="1:32" ht="12.75">
      <c r="A21">
        <v>12</v>
      </c>
      <c r="B21" s="1"/>
      <c r="C21">
        <f>IF(B21&lt;&gt;"",VLOOKUP(B21,iscritti_20168!$A$2:$G$3,4,FALSE),"")</f>
      </c>
      <c r="D21">
        <f>IF(B21&lt;&gt;"",VLOOKUP(B21,iscritti_20168!$A$2:$G$3,2,FALSE),"")</f>
      </c>
      <c r="E21">
        <f>IF(B21&lt;&gt;"",VLOOKUP(B21,iscritti_20168!$A$2:$G$3,3,FALSE),"")</f>
      </c>
      <c r="F21">
        <f>IF(E21&lt;&gt;"",VLOOKUP(E21,'20168'!$AG$3:'20168'!$AH$8,2,FALSE),"")</f>
      </c>
      <c r="G21">
        <f>COUNTA('20168'!$H$21:'20168'!$M$21)</f>
        <v>0</v>
      </c>
      <c r="H21" s="1"/>
      <c r="I21" s="1"/>
      <c r="J21" s="1"/>
      <c r="K21" s="1"/>
      <c r="L21" s="1"/>
      <c r="M21" s="1"/>
      <c r="N21">
        <f>IF('20168'!$G$21&lt;&gt;0,'20168'!$O$21/'20168'!$G$21,"")</f>
      </c>
      <c r="O21">
        <f>SUM('20168'!$H$21:'20168'!$M$21)</f>
        <v>0</v>
      </c>
      <c r="P21" s="1"/>
      <c r="Q21" s="1"/>
      <c r="R21">
        <f>SUM('20168'!$O$21:'20168'!$Q$21)+'20168'!$AF$21</f>
        <v>0</v>
      </c>
      <c r="S21">
        <f>SUM('20168'!$R$21:'20168'!$R$21)</f>
        <v>0</v>
      </c>
      <c r="T21">
        <v>12</v>
      </c>
      <c r="V21" s="1"/>
      <c r="W21" s="1"/>
      <c r="X21" s="1"/>
      <c r="AF21">
        <f>'20168'!$G$21*IF(E21&lt;&gt;"",'20168'!$F$21,0)</f>
        <v>0</v>
      </c>
    </row>
    <row r="22" spans="1:32" ht="12.75">
      <c r="A22">
        <v>13</v>
      </c>
      <c r="B22" s="1"/>
      <c r="C22">
        <f>IF(B22&lt;&gt;"",VLOOKUP(B22,iscritti_20168!$A$2:$G$3,4,FALSE),"")</f>
      </c>
      <c r="D22">
        <f>IF(B22&lt;&gt;"",VLOOKUP(B22,iscritti_20168!$A$2:$G$3,2,FALSE),"")</f>
      </c>
      <c r="E22">
        <f>IF(B22&lt;&gt;"",VLOOKUP(B22,iscritti_20168!$A$2:$G$3,3,FALSE),"")</f>
      </c>
      <c r="F22">
        <f>IF(E22&lt;&gt;"",VLOOKUP(E22,'20168'!$AG$3:'20168'!$AH$8,2,FALSE),"")</f>
      </c>
      <c r="G22">
        <f>COUNTA('20168'!$H$22:'20168'!$M$22)</f>
        <v>0</v>
      </c>
      <c r="H22" s="1"/>
      <c r="I22" s="1"/>
      <c r="J22" s="1"/>
      <c r="K22" s="1"/>
      <c r="L22" s="1"/>
      <c r="M22" s="1"/>
      <c r="N22">
        <f>IF('20168'!$G$22&lt;&gt;0,'20168'!$O$22/'20168'!$G$22,"")</f>
      </c>
      <c r="O22">
        <f>SUM('20168'!$H$22:'20168'!$M$22)</f>
        <v>0</v>
      </c>
      <c r="P22" s="1"/>
      <c r="Q22" s="1"/>
      <c r="R22">
        <f>SUM('20168'!$O$22:'20168'!$Q$22)+'20168'!$AF$22</f>
        <v>0</v>
      </c>
      <c r="S22">
        <f>SUM('20168'!$R$22:'20168'!$R$22)</f>
        <v>0</v>
      </c>
      <c r="T22">
        <v>13</v>
      </c>
      <c r="V22" s="1"/>
      <c r="W22" s="1"/>
      <c r="X22" s="1"/>
      <c r="AF22">
        <f>'20168'!$G$22*IF(E22&lt;&gt;"",'20168'!$F$22,0)</f>
        <v>0</v>
      </c>
    </row>
    <row r="23" spans="1:32" ht="12.75">
      <c r="A23">
        <v>14</v>
      </c>
      <c r="B23" s="1"/>
      <c r="C23">
        <f>IF(B23&lt;&gt;"",VLOOKUP(B23,iscritti_20168!$A$2:$G$3,4,FALSE),"")</f>
      </c>
      <c r="D23">
        <f>IF(B23&lt;&gt;"",VLOOKUP(B23,iscritti_20168!$A$2:$G$3,2,FALSE),"")</f>
      </c>
      <c r="E23">
        <f>IF(B23&lt;&gt;"",VLOOKUP(B23,iscritti_20168!$A$2:$G$3,3,FALSE),"")</f>
      </c>
      <c r="F23">
        <f>IF(E23&lt;&gt;"",VLOOKUP(E23,'20168'!$AG$3:'20168'!$AH$8,2,FALSE),"")</f>
      </c>
      <c r="G23">
        <f>COUNTA('20168'!$H$23:'20168'!$M$23)</f>
        <v>0</v>
      </c>
      <c r="H23" s="1"/>
      <c r="I23" s="1"/>
      <c r="J23" s="1"/>
      <c r="K23" s="1"/>
      <c r="L23" s="1"/>
      <c r="M23" s="1"/>
      <c r="N23">
        <f>IF('20168'!$G$23&lt;&gt;0,'20168'!$O$23/'20168'!$G$23,"")</f>
      </c>
      <c r="O23">
        <f>SUM('20168'!$H$23:'20168'!$M$23)</f>
        <v>0</v>
      </c>
      <c r="P23" s="1"/>
      <c r="Q23" s="1"/>
      <c r="R23">
        <f>SUM('20168'!$O$23:'20168'!$Q$23)+'20168'!$AF$23</f>
        <v>0</v>
      </c>
      <c r="S23">
        <f>SUM('20168'!$R$23:'20168'!$R$23)</f>
        <v>0</v>
      </c>
      <c r="T23">
        <v>14</v>
      </c>
      <c r="V23" s="1"/>
      <c r="W23" s="1"/>
      <c r="X23" s="1"/>
      <c r="AF23">
        <f>'20168'!$G$23*IF(E23&lt;&gt;"",'20168'!$F$23,0)</f>
        <v>0</v>
      </c>
    </row>
    <row r="24" spans="1:32" ht="12.75">
      <c r="A24">
        <v>15</v>
      </c>
      <c r="B24" s="1"/>
      <c r="C24">
        <f>IF(B24&lt;&gt;"",VLOOKUP(B24,iscritti_20168!$A$2:$G$3,4,FALSE),"")</f>
      </c>
      <c r="D24">
        <f>IF(B24&lt;&gt;"",VLOOKUP(B24,iscritti_20168!$A$2:$G$3,2,FALSE),"")</f>
      </c>
      <c r="E24">
        <f>IF(B24&lt;&gt;"",VLOOKUP(B24,iscritti_20168!$A$2:$G$3,3,FALSE),"")</f>
      </c>
      <c r="F24">
        <f>IF(E24&lt;&gt;"",VLOOKUP(E24,'20168'!$AG$3:'20168'!$AH$8,2,FALSE),"")</f>
      </c>
      <c r="G24">
        <f>COUNTA('20168'!$H$24:'20168'!$M$24)</f>
        <v>0</v>
      </c>
      <c r="H24" s="1"/>
      <c r="I24" s="1"/>
      <c r="J24" s="1"/>
      <c r="K24" s="1"/>
      <c r="L24" s="1"/>
      <c r="M24" s="1"/>
      <c r="N24">
        <f>IF('20168'!$G$24&lt;&gt;0,'20168'!$O$24/'20168'!$G$24,"")</f>
      </c>
      <c r="O24">
        <f>SUM('20168'!$H$24:'20168'!$M$24)</f>
        <v>0</v>
      </c>
      <c r="P24" s="1"/>
      <c r="Q24" s="1"/>
      <c r="R24">
        <f>SUM('20168'!$O$24:'20168'!$Q$24)+'20168'!$AF$24</f>
        <v>0</v>
      </c>
      <c r="S24">
        <f>SUM('20168'!$R$24:'20168'!$R$24)</f>
        <v>0</v>
      </c>
      <c r="T24">
        <v>15</v>
      </c>
      <c r="V24" s="1"/>
      <c r="W24" s="1"/>
      <c r="X24" s="1"/>
      <c r="AF24">
        <f>'20168'!$G$24*IF(E24&lt;&gt;"",'20168'!$F$24,0)</f>
        <v>0</v>
      </c>
    </row>
    <row r="25" spans="1:32" ht="12.75">
      <c r="A25">
        <v>16</v>
      </c>
      <c r="B25" s="1"/>
      <c r="C25">
        <f>IF(B25&lt;&gt;"",VLOOKUP(B25,iscritti_20168!$A$2:$G$3,4,FALSE),"")</f>
      </c>
      <c r="D25">
        <f>IF(B25&lt;&gt;"",VLOOKUP(B25,iscritti_20168!$A$2:$G$3,2,FALSE),"")</f>
      </c>
      <c r="E25">
        <f>IF(B25&lt;&gt;"",VLOOKUP(B25,iscritti_20168!$A$2:$G$3,3,FALSE),"")</f>
      </c>
      <c r="F25">
        <f>IF(E25&lt;&gt;"",VLOOKUP(E25,'20168'!$AG$3:'20168'!$AH$8,2,FALSE),"")</f>
      </c>
      <c r="G25">
        <f>COUNTA('20168'!$H$25:'20168'!$M$25)</f>
        <v>0</v>
      </c>
      <c r="H25" s="1"/>
      <c r="I25" s="1"/>
      <c r="J25" s="1"/>
      <c r="K25" s="1"/>
      <c r="L25" s="1"/>
      <c r="M25" s="1"/>
      <c r="N25">
        <f>IF('20168'!$G$25&lt;&gt;0,'20168'!$O$25/'20168'!$G$25,"")</f>
      </c>
      <c r="O25">
        <f>SUM('20168'!$H$25:'20168'!$M$25)</f>
        <v>0</v>
      </c>
      <c r="P25" s="1"/>
      <c r="Q25" s="1"/>
      <c r="R25">
        <f>SUM('20168'!$O$25:'20168'!$Q$25)+'20168'!$AF$25</f>
        <v>0</v>
      </c>
      <c r="S25">
        <f>SUM('20168'!$R$25:'20168'!$R$25)</f>
        <v>0</v>
      </c>
      <c r="T25">
        <v>16</v>
      </c>
      <c r="V25" s="1"/>
      <c r="W25" s="1"/>
      <c r="X25" s="1"/>
      <c r="AF25">
        <f>'20168'!$G$25*IF(E25&lt;&gt;"",'20168'!$F$25,0)</f>
        <v>0</v>
      </c>
    </row>
    <row r="26" spans="1:32" ht="12.75">
      <c r="A26">
        <v>17</v>
      </c>
      <c r="B26" s="1"/>
      <c r="C26">
        <f>IF(B26&lt;&gt;"",VLOOKUP(B26,iscritti_20168!$A$2:$G$3,4,FALSE),"")</f>
      </c>
      <c r="D26">
        <f>IF(B26&lt;&gt;"",VLOOKUP(B26,iscritti_20168!$A$2:$G$3,2,FALSE),"")</f>
      </c>
      <c r="E26">
        <f>IF(B26&lt;&gt;"",VLOOKUP(B26,iscritti_20168!$A$2:$G$3,3,FALSE),"")</f>
      </c>
      <c r="F26">
        <f>IF(E26&lt;&gt;"",VLOOKUP(E26,'20168'!$AG$3:'20168'!$AH$8,2,FALSE),"")</f>
      </c>
      <c r="G26">
        <f>COUNTA('20168'!$H$26:'20168'!$M$26)</f>
        <v>0</v>
      </c>
      <c r="H26" s="1"/>
      <c r="I26" s="1"/>
      <c r="J26" s="1"/>
      <c r="K26" s="1"/>
      <c r="L26" s="1"/>
      <c r="M26" s="1"/>
      <c r="N26">
        <f>IF('20168'!$G$26&lt;&gt;0,'20168'!$O$26/'20168'!$G$26,"")</f>
      </c>
      <c r="O26">
        <f>SUM('20168'!$H$26:'20168'!$M$26)</f>
        <v>0</v>
      </c>
      <c r="P26" s="1"/>
      <c r="Q26" s="1"/>
      <c r="R26">
        <f>SUM('20168'!$O$26:'20168'!$Q$26)+'20168'!$AF$26</f>
        <v>0</v>
      </c>
      <c r="S26">
        <f>SUM('20168'!$R$26:'20168'!$R$26)</f>
        <v>0</v>
      </c>
      <c r="T26">
        <v>17</v>
      </c>
      <c r="V26" s="1"/>
      <c r="W26" s="1"/>
      <c r="X26" s="1"/>
      <c r="AF26">
        <f>'20168'!$G$26*IF(E26&lt;&gt;"",'20168'!$F$26,0)</f>
        <v>0</v>
      </c>
    </row>
    <row r="27" spans="1:32" ht="12.75">
      <c r="A27">
        <v>18</v>
      </c>
      <c r="B27" s="1"/>
      <c r="C27">
        <f>IF(B27&lt;&gt;"",VLOOKUP(B27,iscritti_20168!$A$2:$G$3,4,FALSE),"")</f>
      </c>
      <c r="D27">
        <f>IF(B27&lt;&gt;"",VLOOKUP(B27,iscritti_20168!$A$2:$G$3,2,FALSE),"")</f>
      </c>
      <c r="E27">
        <f>IF(B27&lt;&gt;"",VLOOKUP(B27,iscritti_20168!$A$2:$G$3,3,FALSE),"")</f>
      </c>
      <c r="F27">
        <f>IF(E27&lt;&gt;"",VLOOKUP(E27,'20168'!$AG$3:'20168'!$AH$8,2,FALSE),"")</f>
      </c>
      <c r="G27">
        <f>COUNTA('20168'!$H$27:'20168'!$M$27)</f>
        <v>0</v>
      </c>
      <c r="H27" s="1"/>
      <c r="I27" s="1"/>
      <c r="J27" s="1"/>
      <c r="K27" s="1"/>
      <c r="L27" s="1"/>
      <c r="M27" s="1"/>
      <c r="N27">
        <f>IF('20168'!$G$27&lt;&gt;0,'20168'!$O$27/'20168'!$G$27,"")</f>
      </c>
      <c r="O27">
        <f>SUM('20168'!$H$27:'20168'!$M$27)</f>
        <v>0</v>
      </c>
      <c r="P27" s="1"/>
      <c r="Q27" s="1"/>
      <c r="R27">
        <f>SUM('20168'!$O$27:'20168'!$Q$27)+'20168'!$AF$27</f>
        <v>0</v>
      </c>
      <c r="S27">
        <f>SUM('20168'!$R$27:'20168'!$R$27)</f>
        <v>0</v>
      </c>
      <c r="T27">
        <v>18</v>
      </c>
      <c r="V27" s="1"/>
      <c r="W27" s="1"/>
      <c r="X27" s="1"/>
      <c r="AF27">
        <f>'20168'!$G$27*IF(E27&lt;&gt;"",'20168'!$F$27,0)</f>
        <v>0</v>
      </c>
    </row>
    <row r="28" spans="1:32" ht="12.75">
      <c r="A28">
        <v>19</v>
      </c>
      <c r="B28" s="1"/>
      <c r="C28">
        <f>IF(B28&lt;&gt;"",VLOOKUP(B28,iscritti_20168!$A$2:$G$3,4,FALSE),"")</f>
      </c>
      <c r="D28">
        <f>IF(B28&lt;&gt;"",VLOOKUP(B28,iscritti_20168!$A$2:$G$3,2,FALSE),"")</f>
      </c>
      <c r="E28">
        <f>IF(B28&lt;&gt;"",VLOOKUP(B28,iscritti_20168!$A$2:$G$3,3,FALSE),"")</f>
      </c>
      <c r="F28">
        <f>IF(E28&lt;&gt;"",VLOOKUP(E28,'20168'!$AG$3:'20168'!$AH$8,2,FALSE),"")</f>
      </c>
      <c r="G28">
        <f>COUNTA('20168'!$H$28:'20168'!$M$28)</f>
        <v>0</v>
      </c>
      <c r="H28" s="1"/>
      <c r="I28" s="1"/>
      <c r="J28" s="1"/>
      <c r="K28" s="1"/>
      <c r="L28" s="1"/>
      <c r="M28" s="1"/>
      <c r="N28">
        <f>IF('20168'!$G$28&lt;&gt;0,'20168'!$O$28/'20168'!$G$28,"")</f>
      </c>
      <c r="O28">
        <f>SUM('20168'!$H$28:'20168'!$M$28)</f>
        <v>0</v>
      </c>
      <c r="P28" s="1"/>
      <c r="Q28" s="1"/>
      <c r="R28">
        <f>SUM('20168'!$O$28:'20168'!$Q$28)+'20168'!$AF$28</f>
        <v>0</v>
      </c>
      <c r="S28">
        <f>SUM('20168'!$R$28:'20168'!$R$28)</f>
        <v>0</v>
      </c>
      <c r="T28">
        <v>19</v>
      </c>
      <c r="V28" s="1"/>
      <c r="W28" s="1"/>
      <c r="X28" s="1"/>
      <c r="AF28">
        <f>'20168'!$G$28*IF(E28&lt;&gt;"",'20168'!$F$28,0)</f>
        <v>0</v>
      </c>
    </row>
    <row r="29" spans="1:32" ht="12.75">
      <c r="A29">
        <v>20</v>
      </c>
      <c r="B29" s="1"/>
      <c r="C29">
        <f>IF(B29&lt;&gt;"",VLOOKUP(B29,iscritti_20168!$A$2:$G$3,4,FALSE),"")</f>
      </c>
      <c r="D29">
        <f>IF(B29&lt;&gt;"",VLOOKUP(B29,iscritti_20168!$A$2:$G$3,2,FALSE),"")</f>
      </c>
      <c r="E29">
        <f>IF(B29&lt;&gt;"",VLOOKUP(B29,iscritti_20168!$A$2:$G$3,3,FALSE),"")</f>
      </c>
      <c r="F29">
        <f>IF(E29&lt;&gt;"",VLOOKUP(E29,'20168'!$AG$3:'20168'!$AH$8,2,FALSE),"")</f>
      </c>
      <c r="G29">
        <f>COUNTA('20168'!$H$29:'20168'!$M$29)</f>
        <v>0</v>
      </c>
      <c r="H29" s="1"/>
      <c r="I29" s="1"/>
      <c r="J29" s="1"/>
      <c r="K29" s="1"/>
      <c r="L29" s="1"/>
      <c r="M29" s="1"/>
      <c r="N29">
        <f>IF('20168'!$G$29&lt;&gt;0,'20168'!$O$29/'20168'!$G$29,"")</f>
      </c>
      <c r="O29">
        <f>SUM('20168'!$H$29:'20168'!$M$29)</f>
        <v>0</v>
      </c>
      <c r="P29" s="1"/>
      <c r="Q29" s="1"/>
      <c r="R29">
        <f>SUM('20168'!$O$29:'20168'!$Q$29)+'20168'!$AF$29</f>
        <v>0</v>
      </c>
      <c r="S29">
        <f>SUM('20168'!$R$29:'20168'!$R$29)</f>
        <v>0</v>
      </c>
      <c r="T29">
        <v>20</v>
      </c>
      <c r="V29" s="1"/>
      <c r="W29" s="1"/>
      <c r="X29" s="1"/>
      <c r="AF29">
        <f>'20168'!$G$29*IF(E29&lt;&gt;"",'20168'!$F$29,0)</f>
        <v>0</v>
      </c>
    </row>
    <row r="30" spans="1:32" ht="12.75">
      <c r="A30">
        <v>21</v>
      </c>
      <c r="B30" s="1"/>
      <c r="C30">
        <f>IF(B30&lt;&gt;"",VLOOKUP(B30,iscritti_20168!$A$2:$G$3,4,FALSE),"")</f>
      </c>
      <c r="D30">
        <f>IF(B30&lt;&gt;"",VLOOKUP(B30,iscritti_20168!$A$2:$G$3,2,FALSE),"")</f>
      </c>
      <c r="E30">
        <f>IF(B30&lt;&gt;"",VLOOKUP(B30,iscritti_20168!$A$2:$G$3,3,FALSE),"")</f>
      </c>
      <c r="F30">
        <f>IF(E30&lt;&gt;"",VLOOKUP(E30,'20168'!$AG$3:'20168'!$AH$8,2,FALSE),"")</f>
      </c>
      <c r="G30">
        <f>COUNTA('20168'!$H$30:'20168'!$M$30)</f>
        <v>0</v>
      </c>
      <c r="H30" s="1"/>
      <c r="I30" s="1"/>
      <c r="J30" s="1"/>
      <c r="K30" s="1"/>
      <c r="L30" s="1"/>
      <c r="M30" s="1"/>
      <c r="N30">
        <f>IF('20168'!$G$30&lt;&gt;0,'20168'!$O$30/'20168'!$G$30,"")</f>
      </c>
      <c r="O30">
        <f>SUM('20168'!$H$30:'20168'!$M$30)</f>
        <v>0</v>
      </c>
      <c r="P30" s="1"/>
      <c r="Q30" s="1"/>
      <c r="R30">
        <f>SUM('20168'!$O$30:'20168'!$Q$30)+'20168'!$AF$30</f>
        <v>0</v>
      </c>
      <c r="S30">
        <f>SUM('20168'!$R$30:'20168'!$R$30)</f>
        <v>0</v>
      </c>
      <c r="T30">
        <v>21</v>
      </c>
      <c r="V30" s="1"/>
      <c r="W30" s="1"/>
      <c r="X30" s="1"/>
      <c r="AF30">
        <f>'20168'!$G$30*IF(E30&lt;&gt;"",'20168'!$F$30,0)</f>
        <v>0</v>
      </c>
    </row>
    <row r="31" spans="1:32" ht="12.75">
      <c r="A31">
        <v>22</v>
      </c>
      <c r="B31" s="1"/>
      <c r="C31">
        <f>IF(B31&lt;&gt;"",VLOOKUP(B31,iscritti_20168!$A$2:$G$3,4,FALSE),"")</f>
      </c>
      <c r="D31">
        <f>IF(B31&lt;&gt;"",VLOOKUP(B31,iscritti_20168!$A$2:$G$3,2,FALSE),"")</f>
      </c>
      <c r="E31">
        <f>IF(B31&lt;&gt;"",VLOOKUP(B31,iscritti_20168!$A$2:$G$3,3,FALSE),"")</f>
      </c>
      <c r="F31">
        <f>IF(E31&lt;&gt;"",VLOOKUP(E31,'20168'!$AG$3:'20168'!$AH$8,2,FALSE),"")</f>
      </c>
      <c r="G31">
        <f>COUNTA('20168'!$H$31:'20168'!$M$31)</f>
        <v>0</v>
      </c>
      <c r="H31" s="1"/>
      <c r="I31" s="1"/>
      <c r="J31" s="1"/>
      <c r="K31" s="1"/>
      <c r="L31" s="1"/>
      <c r="M31" s="1"/>
      <c r="N31">
        <f>IF('20168'!$G$31&lt;&gt;0,'20168'!$O$31/'20168'!$G$31,"")</f>
      </c>
      <c r="O31">
        <f>SUM('20168'!$H$31:'20168'!$M$31)</f>
        <v>0</v>
      </c>
      <c r="P31" s="1"/>
      <c r="Q31" s="1"/>
      <c r="R31">
        <f>SUM('20168'!$O$31:'20168'!$Q$31)+'20168'!$AF$31</f>
        <v>0</v>
      </c>
      <c r="S31">
        <f>SUM('20168'!$R$31:'20168'!$R$31)</f>
        <v>0</v>
      </c>
      <c r="T31">
        <v>22</v>
      </c>
      <c r="V31" s="1"/>
      <c r="W31" s="1"/>
      <c r="X31" s="1"/>
      <c r="AF31">
        <f>'20168'!$G$31*IF(E31&lt;&gt;"",'20168'!$F$31,0)</f>
        <v>0</v>
      </c>
    </row>
    <row r="32" spans="1:32" ht="12.75">
      <c r="A32">
        <v>23</v>
      </c>
      <c r="B32" s="1"/>
      <c r="C32">
        <f>IF(B32&lt;&gt;"",VLOOKUP(B32,iscritti_20168!$A$2:$G$3,4,FALSE),"")</f>
      </c>
      <c r="D32">
        <f>IF(B32&lt;&gt;"",VLOOKUP(B32,iscritti_20168!$A$2:$G$3,2,FALSE),"")</f>
      </c>
      <c r="E32">
        <f>IF(B32&lt;&gt;"",VLOOKUP(B32,iscritti_20168!$A$2:$G$3,3,FALSE),"")</f>
      </c>
      <c r="F32">
        <f>IF(E32&lt;&gt;"",VLOOKUP(E32,'20168'!$AG$3:'20168'!$AH$8,2,FALSE),"")</f>
      </c>
      <c r="G32">
        <f>COUNTA('20168'!$H$32:'20168'!$M$32)</f>
        <v>0</v>
      </c>
      <c r="H32" s="1"/>
      <c r="I32" s="1"/>
      <c r="J32" s="1"/>
      <c r="K32" s="1"/>
      <c r="L32" s="1"/>
      <c r="M32" s="1"/>
      <c r="N32">
        <f>IF('20168'!$G$32&lt;&gt;0,'20168'!$O$32/'20168'!$G$32,"")</f>
      </c>
      <c r="O32">
        <f>SUM('20168'!$H$32:'20168'!$M$32)</f>
        <v>0</v>
      </c>
      <c r="P32" s="1"/>
      <c r="Q32" s="1"/>
      <c r="R32">
        <f>SUM('20168'!$O$32:'20168'!$Q$32)+'20168'!$AF$32</f>
        <v>0</v>
      </c>
      <c r="S32">
        <f>SUM('20168'!$R$32:'20168'!$R$32)</f>
        <v>0</v>
      </c>
      <c r="T32">
        <v>23</v>
      </c>
      <c r="V32" s="1"/>
      <c r="W32" s="1"/>
      <c r="X32" s="1"/>
      <c r="AF32">
        <f>'20168'!$G$32*IF(E32&lt;&gt;"",'20168'!$F$32,0)</f>
        <v>0</v>
      </c>
    </row>
    <row r="33" spans="1:32" ht="12.75">
      <c r="A33">
        <v>24</v>
      </c>
      <c r="B33" s="1"/>
      <c r="C33">
        <f>IF(B33&lt;&gt;"",VLOOKUP(B33,iscritti_20168!$A$2:$G$3,4,FALSE),"")</f>
      </c>
      <c r="D33">
        <f>IF(B33&lt;&gt;"",VLOOKUP(B33,iscritti_20168!$A$2:$G$3,2,FALSE),"")</f>
      </c>
      <c r="E33">
        <f>IF(B33&lt;&gt;"",VLOOKUP(B33,iscritti_20168!$A$2:$G$3,3,FALSE),"")</f>
      </c>
      <c r="F33">
        <f>IF(E33&lt;&gt;"",VLOOKUP(E33,'20168'!$AG$3:'20168'!$AH$8,2,FALSE),"")</f>
      </c>
      <c r="G33">
        <f>COUNTA('20168'!$H$33:'20168'!$M$33)</f>
        <v>0</v>
      </c>
      <c r="H33" s="1"/>
      <c r="I33" s="1"/>
      <c r="J33" s="1"/>
      <c r="K33" s="1"/>
      <c r="L33" s="1"/>
      <c r="M33" s="1"/>
      <c r="N33">
        <f>IF('20168'!$G$33&lt;&gt;0,'20168'!$O$33/'20168'!$G$33,"")</f>
      </c>
      <c r="O33">
        <f>SUM('20168'!$H$33:'20168'!$M$33)</f>
        <v>0</v>
      </c>
      <c r="P33" s="1"/>
      <c r="Q33" s="1"/>
      <c r="R33">
        <f>SUM('20168'!$O$33:'20168'!$Q$33)+'20168'!$AF$33</f>
        <v>0</v>
      </c>
      <c r="S33">
        <f>SUM('20168'!$R$33:'20168'!$R$33)</f>
        <v>0</v>
      </c>
      <c r="T33">
        <v>24</v>
      </c>
      <c r="V33" s="1"/>
      <c r="W33" s="1"/>
      <c r="X33" s="1"/>
      <c r="AF33">
        <f>'20168'!$G$33*IF(E33&lt;&gt;"",'20168'!$F$33,0)</f>
        <v>0</v>
      </c>
    </row>
    <row r="34" spans="1:32" ht="12.75">
      <c r="A34">
        <v>25</v>
      </c>
      <c r="B34" s="1"/>
      <c r="C34">
        <f>IF(B34&lt;&gt;"",VLOOKUP(B34,iscritti_20168!$A$2:$G$3,4,FALSE),"")</f>
      </c>
      <c r="D34">
        <f>IF(B34&lt;&gt;"",VLOOKUP(B34,iscritti_20168!$A$2:$G$3,2,FALSE),"")</f>
      </c>
      <c r="E34">
        <f>IF(B34&lt;&gt;"",VLOOKUP(B34,iscritti_20168!$A$2:$G$3,3,FALSE),"")</f>
      </c>
      <c r="F34">
        <f>IF(E34&lt;&gt;"",VLOOKUP(E34,'20168'!$AG$3:'20168'!$AH$8,2,FALSE),"")</f>
      </c>
      <c r="G34">
        <f>COUNTA('20168'!$H$34:'20168'!$M$34)</f>
        <v>0</v>
      </c>
      <c r="H34" s="1"/>
      <c r="I34" s="1"/>
      <c r="J34" s="1"/>
      <c r="K34" s="1"/>
      <c r="L34" s="1"/>
      <c r="M34" s="1"/>
      <c r="N34">
        <f>IF('20168'!$G$34&lt;&gt;0,'20168'!$O$34/'20168'!$G$34,"")</f>
      </c>
      <c r="O34">
        <f>SUM('20168'!$H$34:'20168'!$M$34)</f>
        <v>0</v>
      </c>
      <c r="P34" s="1"/>
      <c r="Q34" s="1"/>
      <c r="R34">
        <f>SUM('20168'!$O$34:'20168'!$Q$34)+'20168'!$AF$34</f>
        <v>0</v>
      </c>
      <c r="S34">
        <f>SUM('20168'!$R$34:'20168'!$R$34)</f>
        <v>0</v>
      </c>
      <c r="T34">
        <v>25</v>
      </c>
      <c r="V34" s="1"/>
      <c r="W34" s="1"/>
      <c r="X34" s="1"/>
      <c r="AF34">
        <f>'20168'!$G$34*IF(E34&lt;&gt;"",'20168'!$F$34,0)</f>
        <v>0</v>
      </c>
    </row>
    <row r="35" spans="1:32" ht="12.75">
      <c r="A35">
        <v>26</v>
      </c>
      <c r="B35" s="1"/>
      <c r="C35">
        <f>IF(B35&lt;&gt;"",VLOOKUP(B35,iscritti_20168!$A$2:$G$3,4,FALSE),"")</f>
      </c>
      <c r="D35">
        <f>IF(B35&lt;&gt;"",VLOOKUP(B35,iscritti_20168!$A$2:$G$3,2,FALSE),"")</f>
      </c>
      <c r="E35">
        <f>IF(B35&lt;&gt;"",VLOOKUP(B35,iscritti_20168!$A$2:$G$3,3,FALSE),"")</f>
      </c>
      <c r="F35">
        <f>IF(E35&lt;&gt;"",VLOOKUP(E35,'20168'!$AG$3:'20168'!$AH$8,2,FALSE),"")</f>
      </c>
      <c r="G35">
        <f>COUNTA('20168'!$H$35:'20168'!$M$35)</f>
        <v>0</v>
      </c>
      <c r="H35" s="1"/>
      <c r="I35" s="1"/>
      <c r="J35" s="1"/>
      <c r="K35" s="1"/>
      <c r="L35" s="1"/>
      <c r="M35" s="1"/>
      <c r="N35">
        <f>IF('20168'!$G$35&lt;&gt;0,'20168'!$O$35/'20168'!$G$35,"")</f>
      </c>
      <c r="O35">
        <f>SUM('20168'!$H$35:'20168'!$M$35)</f>
        <v>0</v>
      </c>
      <c r="P35" s="1"/>
      <c r="Q35" s="1"/>
      <c r="R35">
        <f>SUM('20168'!$O$35:'20168'!$Q$35)+'20168'!$AF$35</f>
        <v>0</v>
      </c>
      <c r="S35">
        <f>SUM('20168'!$R$35:'20168'!$R$35)</f>
        <v>0</v>
      </c>
      <c r="T35">
        <v>26</v>
      </c>
      <c r="V35" s="1"/>
      <c r="W35" s="1"/>
      <c r="X35" s="1"/>
      <c r="AF35">
        <f>'20168'!$G$35*IF(E35&lt;&gt;"",'20168'!$F$35,0)</f>
        <v>0</v>
      </c>
    </row>
    <row r="36" spans="1:32" ht="12.75">
      <c r="A36">
        <v>27</v>
      </c>
      <c r="B36" s="1"/>
      <c r="C36">
        <f>IF(B36&lt;&gt;"",VLOOKUP(B36,iscritti_20168!$A$2:$G$3,4,FALSE),"")</f>
      </c>
      <c r="D36">
        <f>IF(B36&lt;&gt;"",VLOOKUP(B36,iscritti_20168!$A$2:$G$3,2,FALSE),"")</f>
      </c>
      <c r="E36">
        <f>IF(B36&lt;&gt;"",VLOOKUP(B36,iscritti_20168!$A$2:$G$3,3,FALSE),"")</f>
      </c>
      <c r="F36">
        <f>IF(E36&lt;&gt;"",VLOOKUP(E36,'20168'!$AG$3:'20168'!$AH$8,2,FALSE),"")</f>
      </c>
      <c r="G36">
        <f>COUNTA('20168'!$H$36:'20168'!$M$36)</f>
        <v>0</v>
      </c>
      <c r="H36" s="1"/>
      <c r="I36" s="1"/>
      <c r="J36" s="1"/>
      <c r="K36" s="1"/>
      <c r="L36" s="1"/>
      <c r="M36" s="1"/>
      <c r="N36">
        <f>IF('20168'!$G$36&lt;&gt;0,'20168'!$O$36/'20168'!$G$36,"")</f>
      </c>
      <c r="O36">
        <f>SUM('20168'!$H$36:'20168'!$M$36)</f>
        <v>0</v>
      </c>
      <c r="P36" s="1"/>
      <c r="Q36" s="1"/>
      <c r="R36">
        <f>SUM('20168'!$O$36:'20168'!$Q$36)+'20168'!$AF$36</f>
        <v>0</v>
      </c>
      <c r="S36">
        <f>SUM('20168'!$R$36:'20168'!$R$36)</f>
        <v>0</v>
      </c>
      <c r="T36">
        <v>27</v>
      </c>
      <c r="V36" s="1"/>
      <c r="W36" s="1"/>
      <c r="X36" s="1"/>
      <c r="AF36">
        <f>'20168'!$G$36*IF(E36&lt;&gt;"",'20168'!$F$36,0)</f>
        <v>0</v>
      </c>
    </row>
    <row r="37" spans="1:32" ht="12.75">
      <c r="A37">
        <v>28</v>
      </c>
      <c r="B37" s="1"/>
      <c r="C37">
        <f>IF(B37&lt;&gt;"",VLOOKUP(B37,iscritti_20168!$A$2:$G$3,4,FALSE),"")</f>
      </c>
      <c r="D37">
        <f>IF(B37&lt;&gt;"",VLOOKUP(B37,iscritti_20168!$A$2:$G$3,2,FALSE),"")</f>
      </c>
      <c r="E37">
        <f>IF(B37&lt;&gt;"",VLOOKUP(B37,iscritti_20168!$A$2:$G$3,3,FALSE),"")</f>
      </c>
      <c r="F37">
        <f>IF(E37&lt;&gt;"",VLOOKUP(E37,'20168'!$AG$3:'20168'!$AH$8,2,FALSE),"")</f>
      </c>
      <c r="G37">
        <f>COUNTA('20168'!$H$37:'20168'!$M$37)</f>
        <v>0</v>
      </c>
      <c r="H37" s="1"/>
      <c r="I37" s="1"/>
      <c r="J37" s="1"/>
      <c r="K37" s="1"/>
      <c r="L37" s="1"/>
      <c r="M37" s="1"/>
      <c r="N37">
        <f>IF('20168'!$G$37&lt;&gt;0,'20168'!$O$37/'20168'!$G$37,"")</f>
      </c>
      <c r="O37">
        <f>SUM('20168'!$H$37:'20168'!$M$37)</f>
        <v>0</v>
      </c>
      <c r="P37" s="1"/>
      <c r="Q37" s="1"/>
      <c r="R37">
        <f>SUM('20168'!$O$37:'20168'!$Q$37)+'20168'!$AF$37</f>
        <v>0</v>
      </c>
      <c r="S37">
        <f>SUM('20168'!$R$37:'20168'!$R$37)</f>
        <v>0</v>
      </c>
      <c r="T37">
        <v>28</v>
      </c>
      <c r="V37" s="1"/>
      <c r="W37" s="1"/>
      <c r="X37" s="1"/>
      <c r="AF37">
        <f>'20168'!$G$37*IF(E37&lt;&gt;"",'20168'!$F$37,0)</f>
        <v>0</v>
      </c>
    </row>
    <row r="38" spans="1:32" ht="12.75">
      <c r="A38">
        <v>29</v>
      </c>
      <c r="B38" s="1"/>
      <c r="C38">
        <f>IF(B38&lt;&gt;"",VLOOKUP(B38,iscritti_20168!$A$2:$G$3,4,FALSE),"")</f>
      </c>
      <c r="D38">
        <f>IF(B38&lt;&gt;"",VLOOKUP(B38,iscritti_20168!$A$2:$G$3,2,FALSE),"")</f>
      </c>
      <c r="E38">
        <f>IF(B38&lt;&gt;"",VLOOKUP(B38,iscritti_20168!$A$2:$G$3,3,FALSE),"")</f>
      </c>
      <c r="F38">
        <f>IF(E38&lt;&gt;"",VLOOKUP(E38,'20168'!$AG$3:'20168'!$AH$8,2,FALSE),"")</f>
      </c>
      <c r="G38">
        <f>COUNTA('20168'!$H$38:'20168'!$M$38)</f>
        <v>0</v>
      </c>
      <c r="H38" s="1"/>
      <c r="I38" s="1"/>
      <c r="J38" s="1"/>
      <c r="K38" s="1"/>
      <c r="L38" s="1"/>
      <c r="M38" s="1"/>
      <c r="N38">
        <f>IF('20168'!$G$38&lt;&gt;0,'20168'!$O$38/'20168'!$G$38,"")</f>
      </c>
      <c r="O38">
        <f>SUM('20168'!$H$38:'20168'!$M$38)</f>
        <v>0</v>
      </c>
      <c r="P38" s="1"/>
      <c r="Q38" s="1"/>
      <c r="R38">
        <f>SUM('20168'!$O$38:'20168'!$Q$38)+'20168'!$AF$38</f>
        <v>0</v>
      </c>
      <c r="S38">
        <f>SUM('20168'!$R$38:'20168'!$R$38)</f>
        <v>0</v>
      </c>
      <c r="T38">
        <v>29</v>
      </c>
      <c r="V38" s="1"/>
      <c r="W38" s="1"/>
      <c r="X38" s="1"/>
      <c r="AF38">
        <f>'20168'!$G$38*IF(E38&lt;&gt;"",'20168'!$F$38,0)</f>
        <v>0</v>
      </c>
    </row>
    <row r="39" spans="1:32" ht="12.75">
      <c r="A39">
        <v>30</v>
      </c>
      <c r="B39" s="1"/>
      <c r="C39">
        <f>IF(B39&lt;&gt;"",VLOOKUP(B39,iscritti_20168!$A$2:$G$3,4,FALSE),"")</f>
      </c>
      <c r="D39">
        <f>IF(B39&lt;&gt;"",VLOOKUP(B39,iscritti_20168!$A$2:$G$3,2,FALSE),"")</f>
      </c>
      <c r="E39">
        <f>IF(B39&lt;&gt;"",VLOOKUP(B39,iscritti_20168!$A$2:$G$3,3,FALSE),"")</f>
      </c>
      <c r="F39">
        <f>IF(E39&lt;&gt;"",VLOOKUP(E39,'20168'!$AG$3:'20168'!$AH$8,2,FALSE),"")</f>
      </c>
      <c r="G39">
        <f>COUNTA('20168'!$H$39:'20168'!$M$39)</f>
        <v>0</v>
      </c>
      <c r="H39" s="1"/>
      <c r="I39" s="1"/>
      <c r="J39" s="1"/>
      <c r="K39" s="1"/>
      <c r="L39" s="1"/>
      <c r="M39" s="1"/>
      <c r="N39">
        <f>IF('20168'!$G$39&lt;&gt;0,'20168'!$O$39/'20168'!$G$39,"")</f>
      </c>
      <c r="O39">
        <f>SUM('20168'!$H$39:'20168'!$M$39)</f>
        <v>0</v>
      </c>
      <c r="P39" s="1"/>
      <c r="Q39" s="1"/>
      <c r="R39">
        <f>SUM('20168'!$O$39:'20168'!$Q$39)+'20168'!$AF$39</f>
        <v>0</v>
      </c>
      <c r="S39">
        <f>SUM('20168'!$R$39:'20168'!$R$39)</f>
        <v>0</v>
      </c>
      <c r="T39">
        <v>30</v>
      </c>
      <c r="V39" s="1"/>
      <c r="W39" s="1"/>
      <c r="X39" s="1"/>
      <c r="AF39">
        <f>'20168'!$G$39*IF(E39&lt;&gt;"",'20168'!$F$39,0)</f>
        <v>0</v>
      </c>
    </row>
    <row r="40" spans="1:32" ht="12.75">
      <c r="A40">
        <v>31</v>
      </c>
      <c r="B40" s="1"/>
      <c r="C40">
        <f>IF(B40&lt;&gt;"",VLOOKUP(B40,iscritti_20168!$A$2:$G$3,4,FALSE),"")</f>
      </c>
      <c r="D40">
        <f>IF(B40&lt;&gt;"",VLOOKUP(B40,iscritti_20168!$A$2:$G$3,2,FALSE),"")</f>
      </c>
      <c r="E40">
        <f>IF(B40&lt;&gt;"",VLOOKUP(B40,iscritti_20168!$A$2:$G$3,3,FALSE),"")</f>
      </c>
      <c r="F40">
        <f>IF(E40&lt;&gt;"",VLOOKUP(E40,'20168'!$AG$3:'20168'!$AH$8,2,FALSE),"")</f>
      </c>
      <c r="G40">
        <f>COUNTA('20168'!$H$40:'20168'!$M$40)</f>
        <v>0</v>
      </c>
      <c r="H40" s="1"/>
      <c r="I40" s="1"/>
      <c r="J40" s="1"/>
      <c r="K40" s="1"/>
      <c r="L40" s="1"/>
      <c r="M40" s="1"/>
      <c r="N40">
        <f>IF('20168'!$G$40&lt;&gt;0,'20168'!$O$40/'20168'!$G$40,"")</f>
      </c>
      <c r="O40">
        <f>SUM('20168'!$H$40:'20168'!$M$40)</f>
        <v>0</v>
      </c>
      <c r="P40" s="1"/>
      <c r="Q40" s="1"/>
      <c r="R40">
        <f>SUM('20168'!$O$40:'20168'!$Q$40)+'20168'!$AF$40</f>
        <v>0</v>
      </c>
      <c r="S40">
        <f>SUM('20168'!$R$40:'20168'!$R$40)</f>
        <v>0</v>
      </c>
      <c r="T40">
        <v>31</v>
      </c>
      <c r="V40" s="1"/>
      <c r="W40" s="1"/>
      <c r="X40" s="1"/>
      <c r="AF40">
        <f>'20168'!$G$40*IF(E40&lt;&gt;"",'20168'!$F$40,0)</f>
        <v>0</v>
      </c>
    </row>
    <row r="41" spans="1:32" ht="12.75">
      <c r="A41">
        <v>32</v>
      </c>
      <c r="B41" s="1"/>
      <c r="C41">
        <f>IF(B41&lt;&gt;"",VLOOKUP(B41,iscritti_20168!$A$2:$G$3,4,FALSE),"")</f>
      </c>
      <c r="D41">
        <f>IF(B41&lt;&gt;"",VLOOKUP(B41,iscritti_20168!$A$2:$G$3,2,FALSE),"")</f>
      </c>
      <c r="E41">
        <f>IF(B41&lt;&gt;"",VLOOKUP(B41,iscritti_20168!$A$2:$G$3,3,FALSE),"")</f>
      </c>
      <c r="F41">
        <f>IF(E41&lt;&gt;"",VLOOKUP(E41,'20168'!$AG$3:'20168'!$AH$8,2,FALSE),"")</f>
      </c>
      <c r="G41">
        <f>COUNTA('20168'!$H$41:'20168'!$M$41)</f>
        <v>0</v>
      </c>
      <c r="H41" s="1"/>
      <c r="I41" s="1"/>
      <c r="J41" s="1"/>
      <c r="K41" s="1"/>
      <c r="L41" s="1"/>
      <c r="M41" s="1"/>
      <c r="N41">
        <f>IF('20168'!$G$41&lt;&gt;0,'20168'!$O$41/'20168'!$G$41,"")</f>
      </c>
      <c r="O41">
        <f>SUM('20168'!$H$41:'20168'!$M$41)</f>
        <v>0</v>
      </c>
      <c r="P41" s="1"/>
      <c r="Q41" s="1"/>
      <c r="R41">
        <f>SUM('20168'!$O$41:'20168'!$Q$41)+'20168'!$AF$41</f>
        <v>0</v>
      </c>
      <c r="S41">
        <f>SUM('20168'!$R$41:'20168'!$R$41)</f>
        <v>0</v>
      </c>
      <c r="T41">
        <v>32</v>
      </c>
      <c r="V41" s="1"/>
      <c r="W41" s="1"/>
      <c r="X41" s="1"/>
      <c r="AF41">
        <f>'20168'!$G$41*IF(E41&lt;&gt;"",'20168'!$F$41,0)</f>
        <v>0</v>
      </c>
    </row>
    <row r="42" spans="1:32" ht="12.75">
      <c r="A42">
        <v>33</v>
      </c>
      <c r="B42" s="1"/>
      <c r="C42">
        <f>IF(B42&lt;&gt;"",VLOOKUP(B42,iscritti_20168!$A$2:$G$3,4,FALSE),"")</f>
      </c>
      <c r="D42">
        <f>IF(B42&lt;&gt;"",VLOOKUP(B42,iscritti_20168!$A$2:$G$3,2,FALSE),"")</f>
      </c>
      <c r="E42">
        <f>IF(B42&lt;&gt;"",VLOOKUP(B42,iscritti_20168!$A$2:$G$3,3,FALSE),"")</f>
      </c>
      <c r="F42">
        <f>IF(E42&lt;&gt;"",VLOOKUP(E42,'20168'!$AG$3:'20168'!$AH$8,2,FALSE),"")</f>
      </c>
      <c r="G42">
        <f>COUNTA('20168'!$H$42:'20168'!$M$42)</f>
        <v>0</v>
      </c>
      <c r="H42" s="1"/>
      <c r="I42" s="1"/>
      <c r="J42" s="1"/>
      <c r="K42" s="1"/>
      <c r="L42" s="1"/>
      <c r="M42" s="1"/>
      <c r="N42">
        <f>IF('20168'!$G$42&lt;&gt;0,'20168'!$O$42/'20168'!$G$42,"")</f>
      </c>
      <c r="O42">
        <f>SUM('20168'!$H$42:'20168'!$M$42)</f>
        <v>0</v>
      </c>
      <c r="P42" s="1"/>
      <c r="Q42" s="1"/>
      <c r="R42">
        <f>SUM('20168'!$O$42:'20168'!$Q$42)+'20168'!$AF$42</f>
        <v>0</v>
      </c>
      <c r="S42">
        <f>SUM('20168'!$R$42:'20168'!$R$42)</f>
        <v>0</v>
      </c>
      <c r="T42">
        <v>33</v>
      </c>
      <c r="V42" s="1"/>
      <c r="W42" s="1"/>
      <c r="X42" s="1"/>
      <c r="AF42">
        <f>'20168'!$G$42*IF(E42&lt;&gt;"",'20168'!$F$42,0)</f>
        <v>0</v>
      </c>
    </row>
    <row r="43" spans="1:32" ht="12.75">
      <c r="A43">
        <v>34</v>
      </c>
      <c r="B43" s="1"/>
      <c r="C43">
        <f>IF(B43&lt;&gt;"",VLOOKUP(B43,iscritti_20168!$A$2:$G$3,4,FALSE),"")</f>
      </c>
      <c r="D43">
        <f>IF(B43&lt;&gt;"",VLOOKUP(B43,iscritti_20168!$A$2:$G$3,2,FALSE),"")</f>
      </c>
      <c r="E43">
        <f>IF(B43&lt;&gt;"",VLOOKUP(B43,iscritti_20168!$A$2:$G$3,3,FALSE),"")</f>
      </c>
      <c r="F43">
        <f>IF(E43&lt;&gt;"",VLOOKUP(E43,'20168'!$AG$3:'20168'!$AH$8,2,FALSE),"")</f>
      </c>
      <c r="G43">
        <f>COUNTA('20168'!$H$43:'20168'!$M$43)</f>
        <v>0</v>
      </c>
      <c r="H43" s="1"/>
      <c r="I43" s="1"/>
      <c r="J43" s="1"/>
      <c r="K43" s="1"/>
      <c r="L43" s="1"/>
      <c r="M43" s="1"/>
      <c r="N43">
        <f>IF('20168'!$G$43&lt;&gt;0,'20168'!$O$43/'20168'!$G$43,"")</f>
      </c>
      <c r="O43">
        <f>SUM('20168'!$H$43:'20168'!$M$43)</f>
        <v>0</v>
      </c>
      <c r="P43" s="1"/>
      <c r="Q43" s="1"/>
      <c r="R43">
        <f>SUM('20168'!$O$43:'20168'!$Q$43)+'20168'!$AF$43</f>
        <v>0</v>
      </c>
      <c r="S43">
        <f>SUM('20168'!$R$43:'20168'!$R$43)</f>
        <v>0</v>
      </c>
      <c r="T43">
        <v>34</v>
      </c>
      <c r="V43" s="1"/>
      <c r="W43" s="1"/>
      <c r="X43" s="1"/>
      <c r="AF43">
        <f>'20168'!$G$43*IF(E43&lt;&gt;"",'20168'!$F$43,0)</f>
        <v>0</v>
      </c>
    </row>
    <row r="44" spans="1:32" ht="12.75">
      <c r="A44">
        <v>35</v>
      </c>
      <c r="B44" s="1"/>
      <c r="C44">
        <f>IF(B44&lt;&gt;"",VLOOKUP(B44,iscritti_20168!$A$2:$G$3,4,FALSE),"")</f>
      </c>
      <c r="D44">
        <f>IF(B44&lt;&gt;"",VLOOKUP(B44,iscritti_20168!$A$2:$G$3,2,FALSE),"")</f>
      </c>
      <c r="E44">
        <f>IF(B44&lt;&gt;"",VLOOKUP(B44,iscritti_20168!$A$2:$G$3,3,FALSE),"")</f>
      </c>
      <c r="F44">
        <f>IF(E44&lt;&gt;"",VLOOKUP(E44,'20168'!$AG$3:'20168'!$AH$8,2,FALSE),"")</f>
      </c>
      <c r="G44">
        <f>COUNTA('20168'!$H$44:'20168'!$M$44)</f>
        <v>0</v>
      </c>
      <c r="H44" s="1"/>
      <c r="I44" s="1"/>
      <c r="J44" s="1"/>
      <c r="K44" s="1"/>
      <c r="L44" s="1"/>
      <c r="M44" s="1"/>
      <c r="N44">
        <f>IF('20168'!$G$44&lt;&gt;0,'20168'!$O$44/'20168'!$G$44,"")</f>
      </c>
      <c r="O44">
        <f>SUM('20168'!$H$44:'20168'!$M$44)</f>
        <v>0</v>
      </c>
      <c r="P44" s="1"/>
      <c r="Q44" s="1"/>
      <c r="R44">
        <f>SUM('20168'!$O$44:'20168'!$Q$44)+'20168'!$AF$44</f>
        <v>0</v>
      </c>
      <c r="S44">
        <f>SUM('20168'!$R$44:'20168'!$R$44)</f>
        <v>0</v>
      </c>
      <c r="T44">
        <v>35</v>
      </c>
      <c r="V44" s="1"/>
      <c r="W44" s="1"/>
      <c r="X44" s="1"/>
      <c r="AF44">
        <f>'20168'!$G$44*IF(E44&lt;&gt;"",'20168'!$F$44,0)</f>
        <v>0</v>
      </c>
    </row>
    <row r="45" spans="1:32" ht="12.75">
      <c r="A45">
        <v>36</v>
      </c>
      <c r="B45" s="1"/>
      <c r="C45">
        <f>IF(B45&lt;&gt;"",VLOOKUP(B45,iscritti_20168!$A$2:$G$3,4,FALSE),"")</f>
      </c>
      <c r="D45">
        <f>IF(B45&lt;&gt;"",VLOOKUP(B45,iscritti_20168!$A$2:$G$3,2,FALSE),"")</f>
      </c>
      <c r="E45">
        <f>IF(B45&lt;&gt;"",VLOOKUP(B45,iscritti_20168!$A$2:$G$3,3,FALSE),"")</f>
      </c>
      <c r="F45">
        <f>IF(E45&lt;&gt;"",VLOOKUP(E45,'20168'!$AG$3:'20168'!$AH$8,2,FALSE),"")</f>
      </c>
      <c r="G45">
        <f>COUNTA('20168'!$H$45:'20168'!$M$45)</f>
        <v>0</v>
      </c>
      <c r="H45" s="1"/>
      <c r="I45" s="1"/>
      <c r="J45" s="1"/>
      <c r="K45" s="1"/>
      <c r="L45" s="1"/>
      <c r="M45" s="1"/>
      <c r="N45">
        <f>IF('20168'!$G$45&lt;&gt;0,'20168'!$O$45/'20168'!$G$45,"")</f>
      </c>
      <c r="O45">
        <f>SUM('20168'!$H$45:'20168'!$M$45)</f>
        <v>0</v>
      </c>
      <c r="P45" s="1"/>
      <c r="Q45" s="1"/>
      <c r="R45">
        <f>SUM('20168'!$O$45:'20168'!$Q$45)+'20168'!$AF$45</f>
        <v>0</v>
      </c>
      <c r="S45">
        <f>SUM('20168'!$R$45:'20168'!$R$45)</f>
        <v>0</v>
      </c>
      <c r="T45">
        <v>36</v>
      </c>
      <c r="V45" s="1"/>
      <c r="W45" s="1"/>
      <c r="X45" s="1"/>
      <c r="AF45">
        <f>'20168'!$G$45*IF(E45&lt;&gt;"",'20168'!$F$45,0)</f>
        <v>0</v>
      </c>
    </row>
    <row r="46" spans="1:32" ht="12.75">
      <c r="A46">
        <v>37</v>
      </c>
      <c r="B46" s="1"/>
      <c r="C46">
        <f>IF(B46&lt;&gt;"",VLOOKUP(B46,iscritti_20168!$A$2:$G$3,4,FALSE),"")</f>
      </c>
      <c r="D46">
        <f>IF(B46&lt;&gt;"",VLOOKUP(B46,iscritti_20168!$A$2:$G$3,2,FALSE),"")</f>
      </c>
      <c r="E46">
        <f>IF(B46&lt;&gt;"",VLOOKUP(B46,iscritti_20168!$A$2:$G$3,3,FALSE),"")</f>
      </c>
      <c r="F46">
        <f>IF(E46&lt;&gt;"",VLOOKUP(E46,'20168'!$AG$3:'20168'!$AH$8,2,FALSE),"")</f>
      </c>
      <c r="G46">
        <f>COUNTA('20168'!$H$46:'20168'!$M$46)</f>
        <v>0</v>
      </c>
      <c r="H46" s="1"/>
      <c r="I46" s="1"/>
      <c r="J46" s="1"/>
      <c r="K46" s="1"/>
      <c r="L46" s="1"/>
      <c r="M46" s="1"/>
      <c r="N46">
        <f>IF('20168'!$G$46&lt;&gt;0,'20168'!$O$46/'20168'!$G$46,"")</f>
      </c>
      <c r="O46">
        <f>SUM('20168'!$H$46:'20168'!$M$46)</f>
        <v>0</v>
      </c>
      <c r="P46" s="1"/>
      <c r="Q46" s="1"/>
      <c r="R46">
        <f>SUM('20168'!$O$46:'20168'!$Q$46)+'20168'!$AF$46</f>
        <v>0</v>
      </c>
      <c r="S46">
        <f>SUM('20168'!$R$46:'20168'!$R$46)</f>
        <v>0</v>
      </c>
      <c r="T46">
        <v>37</v>
      </c>
      <c r="V46" s="1"/>
      <c r="W46" s="1"/>
      <c r="X46" s="1"/>
      <c r="AF46">
        <f>'20168'!$G$46*IF(E46&lt;&gt;"",'20168'!$F$46,0)</f>
        <v>0</v>
      </c>
    </row>
    <row r="47" spans="1:32" ht="12.75">
      <c r="A47">
        <v>38</v>
      </c>
      <c r="B47" s="1"/>
      <c r="C47">
        <f>IF(B47&lt;&gt;"",VLOOKUP(B47,iscritti_20168!$A$2:$G$3,4,FALSE),"")</f>
      </c>
      <c r="D47">
        <f>IF(B47&lt;&gt;"",VLOOKUP(B47,iscritti_20168!$A$2:$G$3,2,FALSE),"")</f>
      </c>
      <c r="E47">
        <f>IF(B47&lt;&gt;"",VLOOKUP(B47,iscritti_20168!$A$2:$G$3,3,FALSE),"")</f>
      </c>
      <c r="F47">
        <f>IF(E47&lt;&gt;"",VLOOKUP(E47,'20168'!$AG$3:'20168'!$AH$8,2,FALSE),"")</f>
      </c>
      <c r="G47">
        <f>COUNTA('20168'!$H$47:'20168'!$M$47)</f>
        <v>0</v>
      </c>
      <c r="H47" s="1"/>
      <c r="I47" s="1"/>
      <c r="J47" s="1"/>
      <c r="K47" s="1"/>
      <c r="L47" s="1"/>
      <c r="M47" s="1"/>
      <c r="N47">
        <f>IF('20168'!$G$47&lt;&gt;0,'20168'!$O$47/'20168'!$G$47,"")</f>
      </c>
      <c r="O47">
        <f>SUM('20168'!$H$47:'20168'!$M$47)</f>
        <v>0</v>
      </c>
      <c r="P47" s="1"/>
      <c r="Q47" s="1"/>
      <c r="R47">
        <f>SUM('20168'!$O$47:'20168'!$Q$47)+'20168'!$AF$47</f>
        <v>0</v>
      </c>
      <c r="S47">
        <f>SUM('20168'!$R$47:'20168'!$R$47)</f>
        <v>0</v>
      </c>
      <c r="T47">
        <v>38</v>
      </c>
      <c r="V47" s="1"/>
      <c r="W47" s="1"/>
      <c r="X47" s="1"/>
      <c r="AF47">
        <f>'20168'!$G$47*IF(E47&lt;&gt;"",'20168'!$F$47,0)</f>
        <v>0</v>
      </c>
    </row>
    <row r="48" spans="1:32" ht="12.75">
      <c r="A48">
        <v>39</v>
      </c>
      <c r="B48" s="1"/>
      <c r="C48">
        <f>IF(B48&lt;&gt;"",VLOOKUP(B48,iscritti_20168!$A$2:$G$3,4,FALSE),"")</f>
      </c>
      <c r="D48">
        <f>IF(B48&lt;&gt;"",VLOOKUP(B48,iscritti_20168!$A$2:$G$3,2,FALSE),"")</f>
      </c>
      <c r="E48">
        <f>IF(B48&lt;&gt;"",VLOOKUP(B48,iscritti_20168!$A$2:$G$3,3,FALSE),"")</f>
      </c>
      <c r="F48">
        <f>IF(E48&lt;&gt;"",VLOOKUP(E48,'20168'!$AG$3:'20168'!$AH$8,2,FALSE),"")</f>
      </c>
      <c r="G48">
        <f>COUNTA('20168'!$H$48:'20168'!$M$48)</f>
        <v>0</v>
      </c>
      <c r="H48" s="1"/>
      <c r="I48" s="1"/>
      <c r="J48" s="1"/>
      <c r="K48" s="1"/>
      <c r="L48" s="1"/>
      <c r="M48" s="1"/>
      <c r="N48">
        <f>IF('20168'!$G$48&lt;&gt;0,'20168'!$O$48/'20168'!$G$48,"")</f>
      </c>
      <c r="O48">
        <f>SUM('20168'!$H$48:'20168'!$M$48)</f>
        <v>0</v>
      </c>
      <c r="P48" s="1"/>
      <c r="Q48" s="1"/>
      <c r="R48">
        <f>SUM('20168'!$O$48:'20168'!$Q$48)+'20168'!$AF$48</f>
        <v>0</v>
      </c>
      <c r="S48">
        <f>SUM('20168'!$R$48:'20168'!$R$48)</f>
        <v>0</v>
      </c>
      <c r="T48">
        <v>39</v>
      </c>
      <c r="V48" s="1"/>
      <c r="W48" s="1"/>
      <c r="X48" s="1"/>
      <c r="AF48">
        <f>'20168'!$G$48*IF(E48&lt;&gt;"",'20168'!$F$48,0)</f>
        <v>0</v>
      </c>
    </row>
    <row r="49" spans="1:32" ht="12.75">
      <c r="A49">
        <v>40</v>
      </c>
      <c r="B49" s="1"/>
      <c r="C49">
        <f>IF(B49&lt;&gt;"",VLOOKUP(B49,iscritti_20168!$A$2:$G$3,4,FALSE),"")</f>
      </c>
      <c r="D49">
        <f>IF(B49&lt;&gt;"",VLOOKUP(B49,iscritti_20168!$A$2:$G$3,2,FALSE),"")</f>
      </c>
      <c r="E49">
        <f>IF(B49&lt;&gt;"",VLOOKUP(B49,iscritti_20168!$A$2:$G$3,3,FALSE),"")</f>
      </c>
      <c r="F49">
        <f>IF(E49&lt;&gt;"",VLOOKUP(E49,'20168'!$AG$3:'20168'!$AH$8,2,FALSE),"")</f>
      </c>
      <c r="G49">
        <f>COUNTA('20168'!$H$49:'20168'!$M$49)</f>
        <v>0</v>
      </c>
      <c r="H49" s="1"/>
      <c r="I49" s="1"/>
      <c r="J49" s="1"/>
      <c r="K49" s="1"/>
      <c r="L49" s="1"/>
      <c r="M49" s="1"/>
      <c r="N49">
        <f>IF('20168'!$G$49&lt;&gt;0,'20168'!$O$49/'20168'!$G$49,"")</f>
      </c>
      <c r="O49">
        <f>SUM('20168'!$H$49:'20168'!$M$49)</f>
        <v>0</v>
      </c>
      <c r="P49" s="1"/>
      <c r="Q49" s="1"/>
      <c r="R49">
        <f>SUM('20168'!$O$49:'20168'!$Q$49)+'20168'!$AF$49</f>
        <v>0</v>
      </c>
      <c r="S49">
        <f>SUM('20168'!$R$49:'20168'!$R$49)</f>
        <v>0</v>
      </c>
      <c r="T49">
        <v>40</v>
      </c>
      <c r="V49" s="1"/>
      <c r="W49" s="1"/>
      <c r="X49" s="1"/>
      <c r="AF49">
        <f>'20168'!$G$49*IF(E49&lt;&gt;"",'20168'!$F$49,0)</f>
        <v>0</v>
      </c>
    </row>
    <row r="50" spans="1:32" ht="12.75">
      <c r="A50">
        <v>41</v>
      </c>
      <c r="B50" s="1"/>
      <c r="C50">
        <f>IF(B50&lt;&gt;"",VLOOKUP(B50,iscritti_20168!$A$2:$G$3,4,FALSE),"")</f>
      </c>
      <c r="D50">
        <f>IF(B50&lt;&gt;"",VLOOKUP(B50,iscritti_20168!$A$2:$G$3,2,FALSE),"")</f>
      </c>
      <c r="E50">
        <f>IF(B50&lt;&gt;"",VLOOKUP(B50,iscritti_20168!$A$2:$G$3,3,FALSE),"")</f>
      </c>
      <c r="F50">
        <f>IF(E50&lt;&gt;"",VLOOKUP(E50,'20168'!$AG$3:'20168'!$AH$8,2,FALSE),"")</f>
      </c>
      <c r="G50">
        <f>COUNTA('20168'!$H$50:'20168'!$M$50)</f>
        <v>0</v>
      </c>
      <c r="H50" s="1"/>
      <c r="I50" s="1"/>
      <c r="J50" s="1"/>
      <c r="K50" s="1"/>
      <c r="L50" s="1"/>
      <c r="M50" s="1"/>
      <c r="N50">
        <f>IF('20168'!$G$50&lt;&gt;0,'20168'!$O$50/'20168'!$G$50,"")</f>
      </c>
      <c r="O50">
        <f>SUM('20168'!$H$50:'20168'!$M$50)</f>
        <v>0</v>
      </c>
      <c r="P50" s="1"/>
      <c r="Q50" s="1"/>
      <c r="R50">
        <f>SUM('20168'!$O$50:'20168'!$Q$50)+'20168'!$AF$50</f>
        <v>0</v>
      </c>
      <c r="S50">
        <f>SUM('20168'!$R$50:'20168'!$R$50)</f>
        <v>0</v>
      </c>
      <c r="T50">
        <v>41</v>
      </c>
      <c r="V50" s="1"/>
      <c r="W50" s="1"/>
      <c r="X50" s="1"/>
      <c r="AF50">
        <f>'20168'!$G$50*IF(E50&lt;&gt;"",'20168'!$F$50,0)</f>
        <v>0</v>
      </c>
    </row>
    <row r="51" spans="1:32" ht="12.75">
      <c r="A51">
        <v>42</v>
      </c>
      <c r="B51" s="1"/>
      <c r="C51">
        <f>IF(B51&lt;&gt;"",VLOOKUP(B51,iscritti_20168!$A$2:$G$3,4,FALSE),"")</f>
      </c>
      <c r="D51">
        <f>IF(B51&lt;&gt;"",VLOOKUP(B51,iscritti_20168!$A$2:$G$3,2,FALSE),"")</f>
      </c>
      <c r="E51">
        <f>IF(B51&lt;&gt;"",VLOOKUP(B51,iscritti_20168!$A$2:$G$3,3,FALSE),"")</f>
      </c>
      <c r="F51">
        <f>IF(E51&lt;&gt;"",VLOOKUP(E51,'20168'!$AG$3:'20168'!$AH$8,2,FALSE),"")</f>
      </c>
      <c r="G51">
        <f>COUNTA('20168'!$H$51:'20168'!$M$51)</f>
        <v>0</v>
      </c>
      <c r="H51" s="1"/>
      <c r="I51" s="1"/>
      <c r="J51" s="1"/>
      <c r="K51" s="1"/>
      <c r="L51" s="1"/>
      <c r="M51" s="1"/>
      <c r="N51">
        <f>IF('20168'!$G$51&lt;&gt;0,'20168'!$O$51/'20168'!$G$51,"")</f>
      </c>
      <c r="O51">
        <f>SUM('20168'!$H$51:'20168'!$M$51)</f>
        <v>0</v>
      </c>
      <c r="P51" s="1"/>
      <c r="Q51" s="1"/>
      <c r="R51">
        <f>SUM('20168'!$O$51:'20168'!$Q$51)+'20168'!$AF$51</f>
        <v>0</v>
      </c>
      <c r="S51">
        <f>SUM('20168'!$R$51:'20168'!$R$51)</f>
        <v>0</v>
      </c>
      <c r="T51">
        <v>42</v>
      </c>
      <c r="V51" s="1"/>
      <c r="W51" s="1"/>
      <c r="X51" s="1"/>
      <c r="AF51">
        <f>'20168'!$G$51*IF(E51&lt;&gt;"",'20168'!$F$51,0)</f>
        <v>0</v>
      </c>
    </row>
    <row r="52" spans="1:32" ht="12.75">
      <c r="A52">
        <v>43</v>
      </c>
      <c r="B52" s="1"/>
      <c r="C52">
        <f>IF(B52&lt;&gt;"",VLOOKUP(B52,iscritti_20168!$A$2:$G$3,4,FALSE),"")</f>
      </c>
      <c r="D52">
        <f>IF(B52&lt;&gt;"",VLOOKUP(B52,iscritti_20168!$A$2:$G$3,2,FALSE),"")</f>
      </c>
      <c r="E52">
        <f>IF(B52&lt;&gt;"",VLOOKUP(B52,iscritti_20168!$A$2:$G$3,3,FALSE),"")</f>
      </c>
      <c r="F52">
        <f>IF(E52&lt;&gt;"",VLOOKUP(E52,'20168'!$AG$3:'20168'!$AH$8,2,FALSE),"")</f>
      </c>
      <c r="G52">
        <f>COUNTA('20168'!$H$52:'20168'!$M$52)</f>
        <v>0</v>
      </c>
      <c r="H52" s="1"/>
      <c r="I52" s="1"/>
      <c r="J52" s="1"/>
      <c r="K52" s="1"/>
      <c r="L52" s="1"/>
      <c r="M52" s="1"/>
      <c r="N52">
        <f>IF('20168'!$G$52&lt;&gt;0,'20168'!$O$52/'20168'!$G$52,"")</f>
      </c>
      <c r="O52">
        <f>SUM('20168'!$H$52:'20168'!$M$52)</f>
        <v>0</v>
      </c>
      <c r="P52" s="1"/>
      <c r="Q52" s="1"/>
      <c r="R52">
        <f>SUM('20168'!$O$52:'20168'!$Q$52)+'20168'!$AF$52</f>
        <v>0</v>
      </c>
      <c r="S52">
        <f>SUM('20168'!$R$52:'20168'!$R$52)</f>
        <v>0</v>
      </c>
      <c r="T52">
        <v>43</v>
      </c>
      <c r="V52" s="1"/>
      <c r="W52" s="1"/>
      <c r="X52" s="1"/>
      <c r="AF52">
        <f>'20168'!$G$52*IF(E52&lt;&gt;"",'20168'!$F$52,0)</f>
        <v>0</v>
      </c>
    </row>
    <row r="53" spans="1:32" ht="12.75">
      <c r="A53">
        <v>44</v>
      </c>
      <c r="B53" s="1"/>
      <c r="C53">
        <f>IF(B53&lt;&gt;"",VLOOKUP(B53,iscritti_20168!$A$2:$G$3,4,FALSE),"")</f>
      </c>
      <c r="D53">
        <f>IF(B53&lt;&gt;"",VLOOKUP(B53,iscritti_20168!$A$2:$G$3,2,FALSE),"")</f>
      </c>
      <c r="E53">
        <f>IF(B53&lt;&gt;"",VLOOKUP(B53,iscritti_20168!$A$2:$G$3,3,FALSE),"")</f>
      </c>
      <c r="F53">
        <f>IF(E53&lt;&gt;"",VLOOKUP(E53,'20168'!$AG$3:'20168'!$AH$8,2,FALSE),"")</f>
      </c>
      <c r="G53">
        <f>COUNTA('20168'!$H$53:'20168'!$M$53)</f>
        <v>0</v>
      </c>
      <c r="H53" s="1"/>
      <c r="I53" s="1"/>
      <c r="J53" s="1"/>
      <c r="K53" s="1"/>
      <c r="L53" s="1"/>
      <c r="M53" s="1"/>
      <c r="N53">
        <f>IF('20168'!$G$53&lt;&gt;0,'20168'!$O$53/'20168'!$G$53,"")</f>
      </c>
      <c r="O53">
        <f>SUM('20168'!$H$53:'20168'!$M$53)</f>
        <v>0</v>
      </c>
      <c r="P53" s="1"/>
      <c r="Q53" s="1"/>
      <c r="R53">
        <f>SUM('20168'!$O$53:'20168'!$Q$53)+'20168'!$AF$53</f>
        <v>0</v>
      </c>
      <c r="S53">
        <f>SUM('20168'!$R$53:'20168'!$R$53)</f>
        <v>0</v>
      </c>
      <c r="T53">
        <v>44</v>
      </c>
      <c r="V53" s="1"/>
      <c r="W53" s="1"/>
      <c r="X53" s="1"/>
      <c r="AF53">
        <f>'20168'!$G$53*IF(E53&lt;&gt;"",'20168'!$F$53,0)</f>
        <v>0</v>
      </c>
    </row>
    <row r="54" spans="1:32" ht="12.75">
      <c r="A54">
        <v>45</v>
      </c>
      <c r="B54" s="1"/>
      <c r="C54">
        <f>IF(B54&lt;&gt;"",VLOOKUP(B54,iscritti_20168!$A$2:$G$3,4,FALSE),"")</f>
      </c>
      <c r="D54">
        <f>IF(B54&lt;&gt;"",VLOOKUP(B54,iscritti_20168!$A$2:$G$3,2,FALSE),"")</f>
      </c>
      <c r="E54">
        <f>IF(B54&lt;&gt;"",VLOOKUP(B54,iscritti_20168!$A$2:$G$3,3,FALSE),"")</f>
      </c>
      <c r="F54">
        <f>IF(E54&lt;&gt;"",VLOOKUP(E54,'20168'!$AG$3:'20168'!$AH$8,2,FALSE),"")</f>
      </c>
      <c r="G54">
        <f>COUNTA('20168'!$H$54:'20168'!$M$54)</f>
        <v>0</v>
      </c>
      <c r="H54" s="1"/>
      <c r="I54" s="1"/>
      <c r="J54" s="1"/>
      <c r="K54" s="1"/>
      <c r="L54" s="1"/>
      <c r="M54" s="1"/>
      <c r="N54">
        <f>IF('20168'!$G$54&lt;&gt;0,'20168'!$O$54/'20168'!$G$54,"")</f>
      </c>
      <c r="O54">
        <f>SUM('20168'!$H$54:'20168'!$M$54)</f>
        <v>0</v>
      </c>
      <c r="P54" s="1"/>
      <c r="Q54" s="1"/>
      <c r="R54">
        <f>SUM('20168'!$O$54:'20168'!$Q$54)+'20168'!$AF$54</f>
        <v>0</v>
      </c>
      <c r="S54">
        <f>SUM('20168'!$R$54:'20168'!$R$54)</f>
        <v>0</v>
      </c>
      <c r="T54">
        <v>45</v>
      </c>
      <c r="V54" s="1"/>
      <c r="W54" s="1"/>
      <c r="X54" s="1"/>
      <c r="AF54">
        <f>'20168'!$G$54*IF(E54&lt;&gt;"",'20168'!$F$54,0)</f>
        <v>0</v>
      </c>
    </row>
    <row r="55" spans="1:32" ht="12.75">
      <c r="A55">
        <v>46</v>
      </c>
      <c r="B55" s="1"/>
      <c r="C55">
        <f>IF(B55&lt;&gt;"",VLOOKUP(B55,iscritti_20168!$A$2:$G$3,4,FALSE),"")</f>
      </c>
      <c r="D55">
        <f>IF(B55&lt;&gt;"",VLOOKUP(B55,iscritti_20168!$A$2:$G$3,2,FALSE),"")</f>
      </c>
      <c r="E55">
        <f>IF(B55&lt;&gt;"",VLOOKUP(B55,iscritti_20168!$A$2:$G$3,3,FALSE),"")</f>
      </c>
      <c r="F55">
        <f>IF(E55&lt;&gt;"",VLOOKUP(E55,'20168'!$AG$3:'20168'!$AH$8,2,FALSE),"")</f>
      </c>
      <c r="G55">
        <f>COUNTA('20168'!$H$55:'20168'!$M$55)</f>
        <v>0</v>
      </c>
      <c r="H55" s="1"/>
      <c r="I55" s="1"/>
      <c r="J55" s="1"/>
      <c r="K55" s="1"/>
      <c r="L55" s="1"/>
      <c r="M55" s="1"/>
      <c r="N55">
        <f>IF('20168'!$G$55&lt;&gt;0,'20168'!$O$55/'20168'!$G$55,"")</f>
      </c>
      <c r="O55">
        <f>SUM('20168'!$H$55:'20168'!$M$55)</f>
        <v>0</v>
      </c>
      <c r="P55" s="1"/>
      <c r="Q55" s="1"/>
      <c r="R55">
        <f>SUM('20168'!$O$55:'20168'!$Q$55)+'20168'!$AF$55</f>
        <v>0</v>
      </c>
      <c r="S55">
        <f>SUM('20168'!$R$55:'20168'!$R$55)</f>
        <v>0</v>
      </c>
      <c r="T55">
        <v>46</v>
      </c>
      <c r="V55" s="1"/>
      <c r="W55" s="1"/>
      <c r="X55" s="1"/>
      <c r="AF55">
        <f>'20168'!$G$55*IF(E55&lt;&gt;"",'20168'!$F$55,0)</f>
        <v>0</v>
      </c>
    </row>
    <row r="56" spans="1:32" ht="12.75">
      <c r="A56">
        <v>47</v>
      </c>
      <c r="B56" s="1"/>
      <c r="C56">
        <f>IF(B56&lt;&gt;"",VLOOKUP(B56,iscritti_20168!$A$2:$G$3,4,FALSE),"")</f>
      </c>
      <c r="D56">
        <f>IF(B56&lt;&gt;"",VLOOKUP(B56,iscritti_20168!$A$2:$G$3,2,FALSE),"")</f>
      </c>
      <c r="E56">
        <f>IF(B56&lt;&gt;"",VLOOKUP(B56,iscritti_20168!$A$2:$G$3,3,FALSE),"")</f>
      </c>
      <c r="F56">
        <f>IF(E56&lt;&gt;"",VLOOKUP(E56,'20168'!$AG$3:'20168'!$AH$8,2,FALSE),"")</f>
      </c>
      <c r="G56">
        <f>COUNTA('20168'!$H$56:'20168'!$M$56)</f>
        <v>0</v>
      </c>
      <c r="H56" s="1"/>
      <c r="I56" s="1"/>
      <c r="J56" s="1"/>
      <c r="K56" s="1"/>
      <c r="L56" s="1"/>
      <c r="M56" s="1"/>
      <c r="N56">
        <f>IF('20168'!$G$56&lt;&gt;0,'20168'!$O$56/'20168'!$G$56,"")</f>
      </c>
      <c r="O56">
        <f>SUM('20168'!$H$56:'20168'!$M$56)</f>
        <v>0</v>
      </c>
      <c r="P56" s="1"/>
      <c r="Q56" s="1"/>
      <c r="R56">
        <f>SUM('20168'!$O$56:'20168'!$Q$56)+'20168'!$AF$56</f>
        <v>0</v>
      </c>
      <c r="S56">
        <f>SUM('20168'!$R$56:'20168'!$R$56)</f>
        <v>0</v>
      </c>
      <c r="T56">
        <v>47</v>
      </c>
      <c r="V56" s="1"/>
      <c r="W56" s="1"/>
      <c r="X56" s="1"/>
      <c r="AF56">
        <f>'20168'!$G$56*IF(E56&lt;&gt;"",'20168'!$F$56,0)</f>
        <v>0</v>
      </c>
    </row>
    <row r="57" spans="1:32" ht="12.75">
      <c r="A57">
        <v>48</v>
      </c>
      <c r="B57" s="1"/>
      <c r="C57">
        <f>IF(B57&lt;&gt;"",VLOOKUP(B57,iscritti_20168!$A$2:$G$3,4,FALSE),"")</f>
      </c>
      <c r="D57">
        <f>IF(B57&lt;&gt;"",VLOOKUP(B57,iscritti_20168!$A$2:$G$3,2,FALSE),"")</f>
      </c>
      <c r="E57">
        <f>IF(B57&lt;&gt;"",VLOOKUP(B57,iscritti_20168!$A$2:$G$3,3,FALSE),"")</f>
      </c>
      <c r="F57">
        <f>IF(E57&lt;&gt;"",VLOOKUP(E57,'20168'!$AG$3:'20168'!$AH$8,2,FALSE),"")</f>
      </c>
      <c r="G57">
        <f>COUNTA('20168'!$H$57:'20168'!$M$57)</f>
        <v>0</v>
      </c>
      <c r="H57" s="1"/>
      <c r="I57" s="1"/>
      <c r="J57" s="1"/>
      <c r="K57" s="1"/>
      <c r="L57" s="1"/>
      <c r="M57" s="1"/>
      <c r="N57">
        <f>IF('20168'!$G$57&lt;&gt;0,'20168'!$O$57/'20168'!$G$57,"")</f>
      </c>
      <c r="O57">
        <f>SUM('20168'!$H$57:'20168'!$M$57)</f>
        <v>0</v>
      </c>
      <c r="P57" s="1"/>
      <c r="Q57" s="1"/>
      <c r="R57">
        <f>SUM('20168'!$O$57:'20168'!$Q$57)+'20168'!$AF$57</f>
        <v>0</v>
      </c>
      <c r="S57">
        <f>SUM('20168'!$R$57:'20168'!$R$57)</f>
        <v>0</v>
      </c>
      <c r="T57">
        <v>48</v>
      </c>
      <c r="V57" s="1"/>
      <c r="W57" s="1"/>
      <c r="X57" s="1"/>
      <c r="AF57">
        <f>'20168'!$G$57*IF(E57&lt;&gt;"",'20168'!$F$57,0)</f>
        <v>0</v>
      </c>
    </row>
    <row r="58" spans="1:32" ht="12.75">
      <c r="A58">
        <v>49</v>
      </c>
      <c r="B58" s="1"/>
      <c r="C58">
        <f>IF(B58&lt;&gt;"",VLOOKUP(B58,iscritti_20168!$A$2:$G$3,4,FALSE),"")</f>
      </c>
      <c r="D58">
        <f>IF(B58&lt;&gt;"",VLOOKUP(B58,iscritti_20168!$A$2:$G$3,2,FALSE),"")</f>
      </c>
      <c r="E58">
        <f>IF(B58&lt;&gt;"",VLOOKUP(B58,iscritti_20168!$A$2:$G$3,3,FALSE),"")</f>
      </c>
      <c r="F58">
        <f>IF(E58&lt;&gt;"",VLOOKUP(E58,'20168'!$AG$3:'20168'!$AH$8,2,FALSE),"")</f>
      </c>
      <c r="G58">
        <f>COUNTA('20168'!$H$58:'20168'!$M$58)</f>
        <v>0</v>
      </c>
      <c r="H58" s="1"/>
      <c r="I58" s="1"/>
      <c r="J58" s="1"/>
      <c r="K58" s="1"/>
      <c r="L58" s="1"/>
      <c r="M58" s="1"/>
      <c r="N58">
        <f>IF('20168'!$G$58&lt;&gt;0,'20168'!$O$58/'20168'!$G$58,"")</f>
      </c>
      <c r="O58">
        <f>SUM('20168'!$H$58:'20168'!$M$58)</f>
        <v>0</v>
      </c>
      <c r="P58" s="1"/>
      <c r="Q58" s="1"/>
      <c r="R58">
        <f>SUM('20168'!$O$58:'20168'!$Q$58)+'20168'!$AF$58</f>
        <v>0</v>
      </c>
      <c r="S58">
        <f>SUM('20168'!$R$58:'20168'!$R$58)</f>
        <v>0</v>
      </c>
      <c r="T58">
        <v>49</v>
      </c>
      <c r="V58" s="1"/>
      <c r="W58" s="1"/>
      <c r="X58" s="1"/>
      <c r="AF58">
        <f>'20168'!$G$58*IF(E58&lt;&gt;"",'20168'!$F$58,0)</f>
        <v>0</v>
      </c>
    </row>
    <row r="59" spans="1:32" ht="12.75">
      <c r="A59">
        <v>50</v>
      </c>
      <c r="B59" s="1"/>
      <c r="C59">
        <f>IF(B59&lt;&gt;"",VLOOKUP(B59,iscritti_20168!$A$2:$G$3,4,FALSE),"")</f>
      </c>
      <c r="D59">
        <f>IF(B59&lt;&gt;"",VLOOKUP(B59,iscritti_20168!$A$2:$G$3,2,FALSE),"")</f>
      </c>
      <c r="E59">
        <f>IF(B59&lt;&gt;"",VLOOKUP(B59,iscritti_20168!$A$2:$G$3,3,FALSE),"")</f>
      </c>
      <c r="F59">
        <f>IF(E59&lt;&gt;"",VLOOKUP(E59,'20168'!$AG$3:'20168'!$AH$8,2,FALSE),"")</f>
      </c>
      <c r="G59">
        <f>COUNTA('20168'!$H$59:'20168'!$M$59)</f>
        <v>0</v>
      </c>
      <c r="H59" s="1"/>
      <c r="I59" s="1"/>
      <c r="J59" s="1"/>
      <c r="K59" s="1"/>
      <c r="L59" s="1"/>
      <c r="M59" s="1"/>
      <c r="N59">
        <f>IF('20168'!$G$59&lt;&gt;0,'20168'!$O$59/'20168'!$G$59,"")</f>
      </c>
      <c r="O59">
        <f>SUM('20168'!$H$59:'20168'!$M$59)</f>
        <v>0</v>
      </c>
      <c r="P59" s="1"/>
      <c r="Q59" s="1"/>
      <c r="R59">
        <f>SUM('20168'!$O$59:'20168'!$Q$59)+'20168'!$AF$59</f>
        <v>0</v>
      </c>
      <c r="S59">
        <f>SUM('20168'!$R$59:'20168'!$R$59)</f>
        <v>0</v>
      </c>
      <c r="T59">
        <v>50</v>
      </c>
      <c r="V59" s="1"/>
      <c r="W59" s="1"/>
      <c r="X59" s="1"/>
      <c r="AF59">
        <f>'20168'!$G$59*IF(E59&lt;&gt;"",'20168'!$F$59,0)</f>
        <v>0</v>
      </c>
    </row>
    <row r="60" spans="1:32" ht="12.75">
      <c r="A60">
        <v>51</v>
      </c>
      <c r="B60" s="1"/>
      <c r="C60">
        <f>IF(B60&lt;&gt;"",VLOOKUP(B60,iscritti_20168!$A$2:$G$3,4,FALSE),"")</f>
      </c>
      <c r="D60">
        <f>IF(B60&lt;&gt;"",VLOOKUP(B60,iscritti_20168!$A$2:$G$3,2,FALSE),"")</f>
      </c>
      <c r="E60">
        <f>IF(B60&lt;&gt;"",VLOOKUP(B60,iscritti_20168!$A$2:$G$3,3,FALSE),"")</f>
      </c>
      <c r="F60">
        <f>IF(E60&lt;&gt;"",VLOOKUP(E60,'20168'!$AG$3:'20168'!$AH$8,2,FALSE),"")</f>
      </c>
      <c r="G60">
        <f>COUNTA('20168'!$H$60:'20168'!$M$60)</f>
        <v>0</v>
      </c>
      <c r="H60" s="1"/>
      <c r="I60" s="1"/>
      <c r="J60" s="1"/>
      <c r="K60" s="1"/>
      <c r="L60" s="1"/>
      <c r="M60" s="1"/>
      <c r="N60">
        <f>IF('20168'!$G$60&lt;&gt;0,'20168'!$O$60/'20168'!$G$60,"")</f>
      </c>
      <c r="O60">
        <f>SUM('20168'!$H$60:'20168'!$M$60)</f>
        <v>0</v>
      </c>
      <c r="P60" s="1"/>
      <c r="Q60" s="1"/>
      <c r="R60">
        <f>SUM('20168'!$O$60:'20168'!$Q$60)+'20168'!$AF$60</f>
        <v>0</v>
      </c>
      <c r="S60">
        <f>SUM('20168'!$R$60:'20168'!$R$60)</f>
        <v>0</v>
      </c>
      <c r="T60">
        <v>51</v>
      </c>
      <c r="V60" s="1"/>
      <c r="W60" s="1"/>
      <c r="X60" s="1"/>
      <c r="AF60">
        <f>'20168'!$G$60*IF(E60&lt;&gt;"",'20168'!$F$60,0)</f>
        <v>0</v>
      </c>
    </row>
    <row r="61" spans="1:32" ht="12.75">
      <c r="A61">
        <v>52</v>
      </c>
      <c r="B61" s="1"/>
      <c r="C61">
        <f>IF(B61&lt;&gt;"",VLOOKUP(B61,iscritti_20168!$A$2:$G$3,4,FALSE),"")</f>
      </c>
      <c r="D61">
        <f>IF(B61&lt;&gt;"",VLOOKUP(B61,iscritti_20168!$A$2:$G$3,2,FALSE),"")</f>
      </c>
      <c r="E61">
        <f>IF(B61&lt;&gt;"",VLOOKUP(B61,iscritti_20168!$A$2:$G$3,3,FALSE),"")</f>
      </c>
      <c r="F61">
        <f>IF(E61&lt;&gt;"",VLOOKUP(E61,'20168'!$AG$3:'20168'!$AH$8,2,FALSE),"")</f>
      </c>
      <c r="G61">
        <f>COUNTA('20168'!$H$61:'20168'!$M$61)</f>
        <v>0</v>
      </c>
      <c r="H61" s="1"/>
      <c r="I61" s="1"/>
      <c r="J61" s="1"/>
      <c r="K61" s="1"/>
      <c r="L61" s="1"/>
      <c r="M61" s="1"/>
      <c r="N61">
        <f>IF('20168'!$G$61&lt;&gt;0,'20168'!$O$61/'20168'!$G$61,"")</f>
      </c>
      <c r="O61">
        <f>SUM('20168'!$H$61:'20168'!$M$61)</f>
        <v>0</v>
      </c>
      <c r="P61" s="1"/>
      <c r="Q61" s="1"/>
      <c r="R61">
        <f>SUM('20168'!$O$61:'20168'!$Q$61)+'20168'!$AF$61</f>
        <v>0</v>
      </c>
      <c r="S61">
        <f>SUM('20168'!$R$61:'20168'!$R$61)</f>
        <v>0</v>
      </c>
      <c r="T61">
        <v>52</v>
      </c>
      <c r="V61" s="1"/>
      <c r="W61" s="1"/>
      <c r="X61" s="1"/>
      <c r="AF61">
        <f>'20168'!$G$61*IF(E61&lt;&gt;"",'20168'!$F$61,0)</f>
        <v>0</v>
      </c>
    </row>
    <row r="62" spans="1:32" ht="12.75">
      <c r="A62">
        <v>53</v>
      </c>
      <c r="B62" s="1"/>
      <c r="C62">
        <f>IF(B62&lt;&gt;"",VLOOKUP(B62,iscritti_20168!$A$2:$G$3,4,FALSE),"")</f>
      </c>
      <c r="D62">
        <f>IF(B62&lt;&gt;"",VLOOKUP(B62,iscritti_20168!$A$2:$G$3,2,FALSE),"")</f>
      </c>
      <c r="E62">
        <f>IF(B62&lt;&gt;"",VLOOKUP(B62,iscritti_20168!$A$2:$G$3,3,FALSE),"")</f>
      </c>
      <c r="F62">
        <f>IF(E62&lt;&gt;"",VLOOKUP(E62,'20168'!$AG$3:'20168'!$AH$8,2,FALSE),"")</f>
      </c>
      <c r="G62">
        <f>COUNTA('20168'!$H$62:'20168'!$M$62)</f>
        <v>0</v>
      </c>
      <c r="H62" s="1"/>
      <c r="I62" s="1"/>
      <c r="J62" s="1"/>
      <c r="K62" s="1"/>
      <c r="L62" s="1"/>
      <c r="M62" s="1"/>
      <c r="N62">
        <f>IF('20168'!$G$62&lt;&gt;0,'20168'!$O$62/'20168'!$G$62,"")</f>
      </c>
      <c r="O62">
        <f>SUM('20168'!$H$62:'20168'!$M$62)</f>
        <v>0</v>
      </c>
      <c r="P62" s="1"/>
      <c r="Q62" s="1"/>
      <c r="R62">
        <f>SUM('20168'!$O$62:'20168'!$Q$62)+'20168'!$AF$62</f>
        <v>0</v>
      </c>
      <c r="S62">
        <f>SUM('20168'!$R$62:'20168'!$R$62)</f>
        <v>0</v>
      </c>
      <c r="T62">
        <v>53</v>
      </c>
      <c r="V62" s="1"/>
      <c r="W62" s="1"/>
      <c r="X62" s="1"/>
      <c r="AF62">
        <f>'20168'!$G$62*IF(E62&lt;&gt;"",'20168'!$F$62,0)</f>
        <v>0</v>
      </c>
    </row>
    <row r="63" spans="1:32" ht="12.75">
      <c r="A63">
        <v>54</v>
      </c>
      <c r="B63" s="1"/>
      <c r="C63">
        <f>IF(B63&lt;&gt;"",VLOOKUP(B63,iscritti_20168!$A$2:$G$3,4,FALSE),"")</f>
      </c>
      <c r="D63">
        <f>IF(B63&lt;&gt;"",VLOOKUP(B63,iscritti_20168!$A$2:$G$3,2,FALSE),"")</f>
      </c>
      <c r="E63">
        <f>IF(B63&lt;&gt;"",VLOOKUP(B63,iscritti_20168!$A$2:$G$3,3,FALSE),"")</f>
      </c>
      <c r="F63">
        <f>IF(E63&lt;&gt;"",VLOOKUP(E63,'20168'!$AG$3:'20168'!$AH$8,2,FALSE),"")</f>
      </c>
      <c r="G63">
        <f>COUNTA('20168'!$H$63:'20168'!$M$63)</f>
        <v>0</v>
      </c>
      <c r="H63" s="1"/>
      <c r="I63" s="1"/>
      <c r="J63" s="1"/>
      <c r="K63" s="1"/>
      <c r="L63" s="1"/>
      <c r="M63" s="1"/>
      <c r="N63">
        <f>IF('20168'!$G$63&lt;&gt;0,'20168'!$O$63/'20168'!$G$63,"")</f>
      </c>
      <c r="O63">
        <f>SUM('20168'!$H$63:'20168'!$M$63)</f>
        <v>0</v>
      </c>
      <c r="P63" s="1"/>
      <c r="Q63" s="1"/>
      <c r="R63">
        <f>SUM('20168'!$O$63:'20168'!$Q$63)+'20168'!$AF$63</f>
        <v>0</v>
      </c>
      <c r="S63">
        <f>SUM('20168'!$R$63:'20168'!$R$63)</f>
        <v>0</v>
      </c>
      <c r="T63">
        <v>54</v>
      </c>
      <c r="V63" s="1"/>
      <c r="W63" s="1"/>
      <c r="X63" s="1"/>
      <c r="AF63">
        <f>'20168'!$G$63*IF(E63&lt;&gt;"",'20168'!$F$63,0)</f>
        <v>0</v>
      </c>
    </row>
    <row r="64" spans="1:32" ht="12.75">
      <c r="A64">
        <v>55</v>
      </c>
      <c r="B64" s="1"/>
      <c r="C64">
        <f>IF(B64&lt;&gt;"",VLOOKUP(B64,iscritti_20168!$A$2:$G$3,4,FALSE),"")</f>
      </c>
      <c r="D64">
        <f>IF(B64&lt;&gt;"",VLOOKUP(B64,iscritti_20168!$A$2:$G$3,2,FALSE),"")</f>
      </c>
      <c r="E64">
        <f>IF(B64&lt;&gt;"",VLOOKUP(B64,iscritti_20168!$A$2:$G$3,3,FALSE),"")</f>
      </c>
      <c r="F64">
        <f>IF(E64&lt;&gt;"",VLOOKUP(E64,'20168'!$AG$3:'20168'!$AH$8,2,FALSE),"")</f>
      </c>
      <c r="G64">
        <f>COUNTA('20168'!$H$64:'20168'!$M$64)</f>
        <v>0</v>
      </c>
      <c r="H64" s="1"/>
      <c r="I64" s="1"/>
      <c r="J64" s="1"/>
      <c r="K64" s="1"/>
      <c r="L64" s="1"/>
      <c r="M64" s="1"/>
      <c r="N64">
        <f>IF('20168'!$G$64&lt;&gt;0,'20168'!$O$64/'20168'!$G$64,"")</f>
      </c>
      <c r="O64">
        <f>SUM('20168'!$H$64:'20168'!$M$64)</f>
        <v>0</v>
      </c>
      <c r="P64" s="1"/>
      <c r="Q64" s="1"/>
      <c r="R64">
        <f>SUM('20168'!$O$64:'20168'!$Q$64)+'20168'!$AF$64</f>
        <v>0</v>
      </c>
      <c r="S64">
        <f>SUM('20168'!$R$64:'20168'!$R$64)</f>
        <v>0</v>
      </c>
      <c r="T64">
        <v>55</v>
      </c>
      <c r="V64" s="1"/>
      <c r="W64" s="1"/>
      <c r="X64" s="1"/>
      <c r="AF64">
        <f>'20168'!$G$64*IF(E64&lt;&gt;"",'20168'!$F$64,0)</f>
        <v>0</v>
      </c>
    </row>
    <row r="65" spans="1:32" ht="12.75">
      <c r="A65">
        <v>56</v>
      </c>
      <c r="B65" s="1"/>
      <c r="C65">
        <f>IF(B65&lt;&gt;"",VLOOKUP(B65,iscritti_20168!$A$2:$G$3,4,FALSE),"")</f>
      </c>
      <c r="D65">
        <f>IF(B65&lt;&gt;"",VLOOKUP(B65,iscritti_20168!$A$2:$G$3,2,FALSE),"")</f>
      </c>
      <c r="E65">
        <f>IF(B65&lt;&gt;"",VLOOKUP(B65,iscritti_20168!$A$2:$G$3,3,FALSE),"")</f>
      </c>
      <c r="F65">
        <f>IF(E65&lt;&gt;"",VLOOKUP(E65,'20168'!$AG$3:'20168'!$AH$8,2,FALSE),"")</f>
      </c>
      <c r="G65">
        <f>COUNTA('20168'!$H$65:'20168'!$M$65)</f>
        <v>0</v>
      </c>
      <c r="H65" s="1"/>
      <c r="I65" s="1"/>
      <c r="J65" s="1"/>
      <c r="K65" s="1"/>
      <c r="L65" s="1"/>
      <c r="M65" s="1"/>
      <c r="N65">
        <f>IF('20168'!$G$65&lt;&gt;0,'20168'!$O$65/'20168'!$G$65,"")</f>
      </c>
      <c r="O65">
        <f>SUM('20168'!$H$65:'20168'!$M$65)</f>
        <v>0</v>
      </c>
      <c r="P65" s="1"/>
      <c r="Q65" s="1"/>
      <c r="R65">
        <f>SUM('20168'!$O$65:'20168'!$Q$65)+'20168'!$AF$65</f>
        <v>0</v>
      </c>
      <c r="S65">
        <f>SUM('20168'!$R$65:'20168'!$R$65)</f>
        <v>0</v>
      </c>
      <c r="T65">
        <v>56</v>
      </c>
      <c r="V65" s="1"/>
      <c r="W65" s="1"/>
      <c r="X65" s="1"/>
      <c r="AF65">
        <f>'20168'!$G$65*IF(E65&lt;&gt;"",'20168'!$F$65,0)</f>
        <v>0</v>
      </c>
    </row>
    <row r="66" spans="1:32" ht="12.75">
      <c r="A66">
        <v>57</v>
      </c>
      <c r="B66" s="1"/>
      <c r="C66">
        <f>IF(B66&lt;&gt;"",VLOOKUP(B66,iscritti_20168!$A$2:$G$3,4,FALSE),"")</f>
      </c>
      <c r="D66">
        <f>IF(B66&lt;&gt;"",VLOOKUP(B66,iscritti_20168!$A$2:$G$3,2,FALSE),"")</f>
      </c>
      <c r="E66">
        <f>IF(B66&lt;&gt;"",VLOOKUP(B66,iscritti_20168!$A$2:$G$3,3,FALSE),"")</f>
      </c>
      <c r="F66">
        <f>IF(E66&lt;&gt;"",VLOOKUP(E66,'20168'!$AG$3:'20168'!$AH$8,2,FALSE),"")</f>
      </c>
      <c r="G66">
        <f>COUNTA('20168'!$H$66:'20168'!$M$66)</f>
        <v>0</v>
      </c>
      <c r="H66" s="1"/>
      <c r="I66" s="1"/>
      <c r="J66" s="1"/>
      <c r="K66" s="1"/>
      <c r="L66" s="1"/>
      <c r="M66" s="1"/>
      <c r="N66">
        <f>IF('20168'!$G$66&lt;&gt;0,'20168'!$O$66/'20168'!$G$66,"")</f>
      </c>
      <c r="O66">
        <f>SUM('20168'!$H$66:'20168'!$M$66)</f>
        <v>0</v>
      </c>
      <c r="P66" s="1"/>
      <c r="Q66" s="1"/>
      <c r="R66">
        <f>SUM('20168'!$O$66:'20168'!$Q$66)+'20168'!$AF$66</f>
        <v>0</v>
      </c>
      <c r="S66">
        <f>SUM('20168'!$R$66:'20168'!$R$66)</f>
        <v>0</v>
      </c>
      <c r="T66">
        <v>57</v>
      </c>
      <c r="V66" s="1"/>
      <c r="W66" s="1"/>
      <c r="X66" s="1"/>
      <c r="AF66">
        <f>'20168'!$G$66*IF(E66&lt;&gt;"",'20168'!$F$66,0)</f>
        <v>0</v>
      </c>
    </row>
    <row r="67" spans="1:32" ht="12.75">
      <c r="A67">
        <v>58</v>
      </c>
      <c r="B67" s="1"/>
      <c r="C67">
        <f>IF(B67&lt;&gt;"",VLOOKUP(B67,iscritti_20168!$A$2:$G$3,4,FALSE),"")</f>
      </c>
      <c r="D67">
        <f>IF(B67&lt;&gt;"",VLOOKUP(B67,iscritti_20168!$A$2:$G$3,2,FALSE),"")</f>
      </c>
      <c r="E67">
        <f>IF(B67&lt;&gt;"",VLOOKUP(B67,iscritti_20168!$A$2:$G$3,3,FALSE),"")</f>
      </c>
      <c r="F67">
        <f>IF(E67&lt;&gt;"",VLOOKUP(E67,'20168'!$AG$3:'20168'!$AH$8,2,FALSE),"")</f>
      </c>
      <c r="G67">
        <f>COUNTA('20168'!$H$67:'20168'!$M$67)</f>
        <v>0</v>
      </c>
      <c r="H67" s="1"/>
      <c r="I67" s="1"/>
      <c r="J67" s="1"/>
      <c r="K67" s="1"/>
      <c r="L67" s="1"/>
      <c r="M67" s="1"/>
      <c r="N67">
        <f>IF('20168'!$G$67&lt;&gt;0,'20168'!$O$67/'20168'!$G$67,"")</f>
      </c>
      <c r="O67">
        <f>SUM('20168'!$H$67:'20168'!$M$67)</f>
        <v>0</v>
      </c>
      <c r="P67" s="1"/>
      <c r="Q67" s="1"/>
      <c r="R67">
        <f>SUM('20168'!$O$67:'20168'!$Q$67)+'20168'!$AF$67</f>
        <v>0</v>
      </c>
      <c r="S67">
        <f>SUM('20168'!$R$67:'20168'!$R$67)</f>
        <v>0</v>
      </c>
      <c r="T67">
        <v>58</v>
      </c>
      <c r="V67" s="1"/>
      <c r="W67" s="1"/>
      <c r="X67" s="1"/>
      <c r="AF67">
        <f>'20168'!$G$67*IF(E67&lt;&gt;"",'20168'!$F$67,0)</f>
        <v>0</v>
      </c>
    </row>
    <row r="68" spans="1:32" ht="12.75">
      <c r="A68">
        <v>59</v>
      </c>
      <c r="B68" s="1"/>
      <c r="C68">
        <f>IF(B68&lt;&gt;"",VLOOKUP(B68,iscritti_20168!$A$2:$G$3,4,FALSE),"")</f>
      </c>
      <c r="D68">
        <f>IF(B68&lt;&gt;"",VLOOKUP(B68,iscritti_20168!$A$2:$G$3,2,FALSE),"")</f>
      </c>
      <c r="E68">
        <f>IF(B68&lt;&gt;"",VLOOKUP(B68,iscritti_20168!$A$2:$G$3,3,FALSE),"")</f>
      </c>
      <c r="F68">
        <f>IF(E68&lt;&gt;"",VLOOKUP(E68,'20168'!$AG$3:'20168'!$AH$8,2,FALSE),"")</f>
      </c>
      <c r="G68">
        <f>COUNTA('20168'!$H$68:'20168'!$M$68)</f>
        <v>0</v>
      </c>
      <c r="H68" s="1"/>
      <c r="I68" s="1"/>
      <c r="J68" s="1"/>
      <c r="K68" s="1"/>
      <c r="L68" s="1"/>
      <c r="M68" s="1"/>
      <c r="N68">
        <f>IF('20168'!$G$68&lt;&gt;0,'20168'!$O$68/'20168'!$G$68,"")</f>
      </c>
      <c r="O68">
        <f>SUM('20168'!$H$68:'20168'!$M$68)</f>
        <v>0</v>
      </c>
      <c r="P68" s="1"/>
      <c r="Q68" s="1"/>
      <c r="R68">
        <f>SUM('20168'!$O$68:'20168'!$Q$68)+'20168'!$AF$68</f>
        <v>0</v>
      </c>
      <c r="S68">
        <f>SUM('20168'!$R$68:'20168'!$R$68)</f>
        <v>0</v>
      </c>
      <c r="T68">
        <v>59</v>
      </c>
      <c r="V68" s="1"/>
      <c r="W68" s="1"/>
      <c r="X68" s="1"/>
      <c r="AF68">
        <f>'20168'!$G$68*IF(E68&lt;&gt;"",'20168'!$F$68,0)</f>
        <v>0</v>
      </c>
    </row>
    <row r="69" spans="1:32" ht="12.75">
      <c r="A69">
        <v>60</v>
      </c>
      <c r="B69" s="1"/>
      <c r="C69">
        <f>IF(B69&lt;&gt;"",VLOOKUP(B69,iscritti_20168!$A$2:$G$3,4,FALSE),"")</f>
      </c>
      <c r="D69">
        <f>IF(B69&lt;&gt;"",VLOOKUP(B69,iscritti_20168!$A$2:$G$3,2,FALSE),"")</f>
      </c>
      <c r="E69">
        <f>IF(B69&lt;&gt;"",VLOOKUP(B69,iscritti_20168!$A$2:$G$3,3,FALSE),"")</f>
      </c>
      <c r="F69">
        <f>IF(E69&lt;&gt;"",VLOOKUP(E69,'20168'!$AG$3:'20168'!$AH$8,2,FALSE),"")</f>
      </c>
      <c r="G69">
        <f>COUNTA('20168'!$H$69:'20168'!$M$69)</f>
        <v>0</v>
      </c>
      <c r="H69" s="1"/>
      <c r="I69" s="1"/>
      <c r="J69" s="1"/>
      <c r="K69" s="1"/>
      <c r="L69" s="1"/>
      <c r="M69" s="1"/>
      <c r="N69">
        <f>IF('20168'!$G$69&lt;&gt;0,'20168'!$O$69/'20168'!$G$69,"")</f>
      </c>
      <c r="O69">
        <f>SUM('20168'!$H$69:'20168'!$M$69)</f>
        <v>0</v>
      </c>
      <c r="P69" s="1"/>
      <c r="Q69" s="1"/>
      <c r="R69">
        <f>SUM('20168'!$O$69:'20168'!$Q$69)+'20168'!$AF$69</f>
        <v>0</v>
      </c>
      <c r="S69">
        <f>SUM('20168'!$R$69:'20168'!$R$69)</f>
        <v>0</v>
      </c>
      <c r="T69">
        <v>60</v>
      </c>
      <c r="V69" s="1"/>
      <c r="W69" s="1"/>
      <c r="X69" s="1"/>
      <c r="AF69">
        <f>'20168'!$G$69*IF(E69&lt;&gt;"",'20168'!$F$69,0)</f>
        <v>0</v>
      </c>
    </row>
    <row r="70" spans="1:32" ht="12.75">
      <c r="A70">
        <v>61</v>
      </c>
      <c r="B70" s="1"/>
      <c r="C70">
        <f>IF(B70&lt;&gt;"",VLOOKUP(B70,iscritti_20168!$A$2:$G$3,4,FALSE),"")</f>
      </c>
      <c r="D70">
        <f>IF(B70&lt;&gt;"",VLOOKUP(B70,iscritti_20168!$A$2:$G$3,2,FALSE),"")</f>
      </c>
      <c r="E70">
        <f>IF(B70&lt;&gt;"",VLOOKUP(B70,iscritti_20168!$A$2:$G$3,3,FALSE),"")</f>
      </c>
      <c r="F70">
        <f>IF(E70&lt;&gt;"",VLOOKUP(E70,'20168'!$AG$3:'20168'!$AH$8,2,FALSE),"")</f>
      </c>
      <c r="G70">
        <f>COUNTA('20168'!$H$70:'20168'!$M$70)</f>
        <v>0</v>
      </c>
      <c r="H70" s="1"/>
      <c r="I70" s="1"/>
      <c r="J70" s="1"/>
      <c r="K70" s="1"/>
      <c r="L70" s="1"/>
      <c r="M70" s="1"/>
      <c r="N70">
        <f>IF('20168'!$G$70&lt;&gt;0,'20168'!$O$70/'20168'!$G$70,"")</f>
      </c>
      <c r="O70">
        <f>SUM('20168'!$H$70:'20168'!$M$70)</f>
        <v>0</v>
      </c>
      <c r="P70" s="1"/>
      <c r="Q70" s="1"/>
      <c r="R70">
        <f>SUM('20168'!$O$70:'20168'!$Q$70)+'20168'!$AF$70</f>
        <v>0</v>
      </c>
      <c r="S70">
        <f>SUM('20168'!$R$70:'20168'!$R$70)</f>
        <v>0</v>
      </c>
      <c r="T70">
        <v>61</v>
      </c>
      <c r="V70" s="1"/>
      <c r="W70" s="1"/>
      <c r="X70" s="1"/>
      <c r="AF70">
        <f>'20168'!$G$70*IF(E70&lt;&gt;"",'20168'!$F$70,0)</f>
        <v>0</v>
      </c>
    </row>
    <row r="71" spans="1:32" ht="12.75">
      <c r="A71">
        <v>62</v>
      </c>
      <c r="B71" s="1"/>
      <c r="C71">
        <f>IF(B71&lt;&gt;"",VLOOKUP(B71,iscritti_20168!$A$2:$G$3,4,FALSE),"")</f>
      </c>
      <c r="D71">
        <f>IF(B71&lt;&gt;"",VLOOKUP(B71,iscritti_20168!$A$2:$G$3,2,FALSE),"")</f>
      </c>
      <c r="E71">
        <f>IF(B71&lt;&gt;"",VLOOKUP(B71,iscritti_20168!$A$2:$G$3,3,FALSE),"")</f>
      </c>
      <c r="F71">
        <f>IF(E71&lt;&gt;"",VLOOKUP(E71,'20168'!$AG$3:'20168'!$AH$8,2,FALSE),"")</f>
      </c>
      <c r="G71">
        <f>COUNTA('20168'!$H$71:'20168'!$M$71)</f>
        <v>0</v>
      </c>
      <c r="H71" s="1"/>
      <c r="I71" s="1"/>
      <c r="J71" s="1"/>
      <c r="K71" s="1"/>
      <c r="L71" s="1"/>
      <c r="M71" s="1"/>
      <c r="N71">
        <f>IF('20168'!$G$71&lt;&gt;0,'20168'!$O$71/'20168'!$G$71,"")</f>
      </c>
      <c r="O71">
        <f>SUM('20168'!$H$71:'20168'!$M$71)</f>
        <v>0</v>
      </c>
      <c r="P71" s="1"/>
      <c r="Q71" s="1"/>
      <c r="R71">
        <f>SUM('20168'!$O$71:'20168'!$Q$71)+'20168'!$AF$71</f>
        <v>0</v>
      </c>
      <c r="S71">
        <f>SUM('20168'!$R$71:'20168'!$R$71)</f>
        <v>0</v>
      </c>
      <c r="T71">
        <v>62</v>
      </c>
      <c r="V71" s="1"/>
      <c r="W71" s="1"/>
      <c r="X71" s="1"/>
      <c r="AF71">
        <f>'20168'!$G$71*IF(E71&lt;&gt;"",'20168'!$F$71,0)</f>
        <v>0</v>
      </c>
    </row>
    <row r="72" spans="1:32" ht="12.75">
      <c r="A72">
        <v>63</v>
      </c>
      <c r="B72" s="1"/>
      <c r="C72">
        <f>IF(B72&lt;&gt;"",VLOOKUP(B72,iscritti_20168!$A$2:$G$3,4,FALSE),"")</f>
      </c>
      <c r="D72">
        <f>IF(B72&lt;&gt;"",VLOOKUP(B72,iscritti_20168!$A$2:$G$3,2,FALSE),"")</f>
      </c>
      <c r="E72">
        <f>IF(B72&lt;&gt;"",VLOOKUP(B72,iscritti_20168!$A$2:$G$3,3,FALSE),"")</f>
      </c>
      <c r="F72">
        <f>IF(E72&lt;&gt;"",VLOOKUP(E72,'20168'!$AG$3:'20168'!$AH$8,2,FALSE),"")</f>
      </c>
      <c r="G72">
        <f>COUNTA('20168'!$H$72:'20168'!$M$72)</f>
        <v>0</v>
      </c>
      <c r="H72" s="1"/>
      <c r="I72" s="1"/>
      <c r="J72" s="1"/>
      <c r="K72" s="1"/>
      <c r="L72" s="1"/>
      <c r="M72" s="1"/>
      <c r="N72">
        <f>IF('20168'!$G$72&lt;&gt;0,'20168'!$O$72/'20168'!$G$72,"")</f>
      </c>
      <c r="O72">
        <f>SUM('20168'!$H$72:'20168'!$M$72)</f>
        <v>0</v>
      </c>
      <c r="P72" s="1"/>
      <c r="Q72" s="1"/>
      <c r="R72">
        <f>SUM('20168'!$O$72:'20168'!$Q$72)+'20168'!$AF$72</f>
        <v>0</v>
      </c>
      <c r="S72">
        <f>SUM('20168'!$R$72:'20168'!$R$72)</f>
        <v>0</v>
      </c>
      <c r="T72">
        <v>63</v>
      </c>
      <c r="V72" s="1"/>
      <c r="W72" s="1"/>
      <c r="X72" s="1"/>
      <c r="AF72">
        <f>'20168'!$G$72*IF(E72&lt;&gt;"",'20168'!$F$72,0)</f>
        <v>0</v>
      </c>
    </row>
    <row r="73" spans="1:32" ht="12.75">
      <c r="A73">
        <v>64</v>
      </c>
      <c r="B73" s="1"/>
      <c r="C73">
        <f>IF(B73&lt;&gt;"",VLOOKUP(B73,iscritti_20168!$A$2:$G$3,4,FALSE),"")</f>
      </c>
      <c r="D73">
        <f>IF(B73&lt;&gt;"",VLOOKUP(B73,iscritti_20168!$A$2:$G$3,2,FALSE),"")</f>
      </c>
      <c r="E73">
        <f>IF(B73&lt;&gt;"",VLOOKUP(B73,iscritti_20168!$A$2:$G$3,3,FALSE),"")</f>
      </c>
      <c r="F73">
        <f>IF(E73&lt;&gt;"",VLOOKUP(E73,'20168'!$AG$3:'20168'!$AH$8,2,FALSE),"")</f>
      </c>
      <c r="G73">
        <f>COUNTA('20168'!$H$73:'20168'!$M$73)</f>
        <v>0</v>
      </c>
      <c r="H73" s="1"/>
      <c r="I73" s="1"/>
      <c r="J73" s="1"/>
      <c r="K73" s="1"/>
      <c r="L73" s="1"/>
      <c r="M73" s="1"/>
      <c r="N73">
        <f>IF('20168'!$G$73&lt;&gt;0,'20168'!$O$73/'20168'!$G$73,"")</f>
      </c>
      <c r="O73">
        <f>SUM('20168'!$H$73:'20168'!$M$73)</f>
        <v>0</v>
      </c>
      <c r="P73" s="1"/>
      <c r="Q73" s="1"/>
      <c r="R73">
        <f>SUM('20168'!$O$73:'20168'!$Q$73)+'20168'!$AF$73</f>
        <v>0</v>
      </c>
      <c r="S73">
        <f>SUM('20168'!$R$73:'20168'!$R$73)</f>
        <v>0</v>
      </c>
      <c r="T73">
        <v>64</v>
      </c>
      <c r="V73" s="1"/>
      <c r="W73" s="1"/>
      <c r="X73" s="1"/>
      <c r="AF73">
        <f>'20168'!$G$73*IF(E73&lt;&gt;"",'20168'!$F$73,0)</f>
        <v>0</v>
      </c>
    </row>
    <row r="74" spans="1:32" ht="12.75">
      <c r="A74">
        <v>65</v>
      </c>
      <c r="B74" s="1"/>
      <c r="C74">
        <f>IF(B74&lt;&gt;"",VLOOKUP(B74,iscritti_20168!$A$2:$G$3,4,FALSE),"")</f>
      </c>
      <c r="D74">
        <f>IF(B74&lt;&gt;"",VLOOKUP(B74,iscritti_20168!$A$2:$G$3,2,FALSE),"")</f>
      </c>
      <c r="E74">
        <f>IF(B74&lt;&gt;"",VLOOKUP(B74,iscritti_20168!$A$2:$G$3,3,FALSE),"")</f>
      </c>
      <c r="F74">
        <f>IF(E74&lt;&gt;"",VLOOKUP(E74,'20168'!$AG$3:'20168'!$AH$8,2,FALSE),"")</f>
      </c>
      <c r="G74">
        <f>COUNTA('20168'!$H$74:'20168'!$M$74)</f>
        <v>0</v>
      </c>
      <c r="H74" s="1"/>
      <c r="I74" s="1"/>
      <c r="J74" s="1"/>
      <c r="K74" s="1"/>
      <c r="L74" s="1"/>
      <c r="M74" s="1"/>
      <c r="N74">
        <f>IF('20168'!$G$74&lt;&gt;0,'20168'!$O$74/'20168'!$G$74,"")</f>
      </c>
      <c r="O74">
        <f>SUM('20168'!$H$74:'20168'!$M$74)</f>
        <v>0</v>
      </c>
      <c r="P74" s="1"/>
      <c r="Q74" s="1"/>
      <c r="R74">
        <f>SUM('20168'!$O$74:'20168'!$Q$74)+'20168'!$AF$74</f>
        <v>0</v>
      </c>
      <c r="S74">
        <f>SUM('20168'!$R$74:'20168'!$R$74)</f>
        <v>0</v>
      </c>
      <c r="T74">
        <v>65</v>
      </c>
      <c r="V74" s="1"/>
      <c r="W74" s="1"/>
      <c r="X74" s="1"/>
      <c r="AF74">
        <f>'20168'!$G$74*IF(E74&lt;&gt;"",'20168'!$F$74,0)</f>
        <v>0</v>
      </c>
    </row>
    <row r="75" spans="1:32" ht="12.75">
      <c r="A75">
        <v>66</v>
      </c>
      <c r="B75" s="1"/>
      <c r="C75">
        <f>IF(B75&lt;&gt;"",VLOOKUP(B75,iscritti_20168!$A$2:$G$3,4,FALSE),"")</f>
      </c>
      <c r="D75">
        <f>IF(B75&lt;&gt;"",VLOOKUP(B75,iscritti_20168!$A$2:$G$3,2,FALSE),"")</f>
      </c>
      <c r="E75">
        <f>IF(B75&lt;&gt;"",VLOOKUP(B75,iscritti_20168!$A$2:$G$3,3,FALSE),"")</f>
      </c>
      <c r="F75">
        <f>IF(E75&lt;&gt;"",VLOOKUP(E75,'20168'!$AG$3:'20168'!$AH$8,2,FALSE),"")</f>
      </c>
      <c r="G75">
        <f>COUNTA('20168'!$H$75:'20168'!$M$75)</f>
        <v>0</v>
      </c>
      <c r="H75" s="1"/>
      <c r="I75" s="1"/>
      <c r="J75" s="1"/>
      <c r="K75" s="1"/>
      <c r="L75" s="1"/>
      <c r="M75" s="1"/>
      <c r="N75">
        <f>IF('20168'!$G$75&lt;&gt;0,'20168'!$O$75/'20168'!$G$75,"")</f>
      </c>
      <c r="O75">
        <f>SUM('20168'!$H$75:'20168'!$M$75)</f>
        <v>0</v>
      </c>
      <c r="P75" s="1"/>
      <c r="Q75" s="1"/>
      <c r="R75">
        <f>SUM('20168'!$O$75:'20168'!$Q$75)+'20168'!$AF$75</f>
        <v>0</v>
      </c>
      <c r="S75">
        <f>SUM('20168'!$R$75:'20168'!$R$75)</f>
        <v>0</v>
      </c>
      <c r="T75">
        <v>66</v>
      </c>
      <c r="V75" s="1"/>
      <c r="W75" s="1"/>
      <c r="X75" s="1"/>
      <c r="AF75">
        <f>'20168'!$G$75*IF(E75&lt;&gt;"",'20168'!$F$75,0)</f>
        <v>0</v>
      </c>
    </row>
    <row r="76" spans="1:32" ht="12.75">
      <c r="A76">
        <v>67</v>
      </c>
      <c r="B76" s="1"/>
      <c r="C76">
        <f>IF(B76&lt;&gt;"",VLOOKUP(B76,iscritti_20168!$A$2:$G$3,4,FALSE),"")</f>
      </c>
      <c r="D76">
        <f>IF(B76&lt;&gt;"",VLOOKUP(B76,iscritti_20168!$A$2:$G$3,2,FALSE),"")</f>
      </c>
      <c r="E76">
        <f>IF(B76&lt;&gt;"",VLOOKUP(B76,iscritti_20168!$A$2:$G$3,3,FALSE),"")</f>
      </c>
      <c r="F76">
        <f>IF(E76&lt;&gt;"",VLOOKUP(E76,'20168'!$AG$3:'20168'!$AH$8,2,FALSE),"")</f>
      </c>
      <c r="G76">
        <f>COUNTA('20168'!$H$76:'20168'!$M$76)</f>
        <v>0</v>
      </c>
      <c r="H76" s="1"/>
      <c r="I76" s="1"/>
      <c r="J76" s="1"/>
      <c r="K76" s="1"/>
      <c r="L76" s="1"/>
      <c r="M76" s="1"/>
      <c r="N76">
        <f>IF('20168'!$G$76&lt;&gt;0,'20168'!$O$76/'20168'!$G$76,"")</f>
      </c>
      <c r="O76">
        <f>SUM('20168'!$H$76:'20168'!$M$76)</f>
        <v>0</v>
      </c>
      <c r="P76" s="1"/>
      <c r="Q76" s="1"/>
      <c r="R76">
        <f>SUM('20168'!$O$76:'20168'!$Q$76)+'20168'!$AF$76</f>
        <v>0</v>
      </c>
      <c r="S76">
        <f>SUM('20168'!$R$76:'20168'!$R$76)</f>
        <v>0</v>
      </c>
      <c r="T76">
        <v>67</v>
      </c>
      <c r="V76" s="1"/>
      <c r="W76" s="1"/>
      <c r="X76" s="1"/>
      <c r="AF76">
        <f>'20168'!$G$76*IF(E76&lt;&gt;"",'20168'!$F$76,0)</f>
        <v>0</v>
      </c>
    </row>
    <row r="77" spans="1:32" ht="12.75">
      <c r="A77">
        <v>68</v>
      </c>
      <c r="B77" s="1"/>
      <c r="C77">
        <f>IF(B77&lt;&gt;"",VLOOKUP(B77,iscritti_20168!$A$2:$G$3,4,FALSE),"")</f>
      </c>
      <c r="D77">
        <f>IF(B77&lt;&gt;"",VLOOKUP(B77,iscritti_20168!$A$2:$G$3,2,FALSE),"")</f>
      </c>
      <c r="E77">
        <f>IF(B77&lt;&gt;"",VLOOKUP(B77,iscritti_20168!$A$2:$G$3,3,FALSE),"")</f>
      </c>
      <c r="F77">
        <f>IF(E77&lt;&gt;"",VLOOKUP(E77,'20168'!$AG$3:'20168'!$AH$8,2,FALSE),"")</f>
      </c>
      <c r="G77">
        <f>COUNTA('20168'!$H$77:'20168'!$M$77)</f>
        <v>0</v>
      </c>
      <c r="H77" s="1"/>
      <c r="I77" s="1"/>
      <c r="J77" s="1"/>
      <c r="K77" s="1"/>
      <c r="L77" s="1"/>
      <c r="M77" s="1"/>
      <c r="N77">
        <f>IF('20168'!$G$77&lt;&gt;0,'20168'!$O$77/'20168'!$G$77,"")</f>
      </c>
      <c r="O77">
        <f>SUM('20168'!$H$77:'20168'!$M$77)</f>
        <v>0</v>
      </c>
      <c r="P77" s="1"/>
      <c r="Q77" s="1"/>
      <c r="R77">
        <f>SUM('20168'!$O$77:'20168'!$Q$77)+'20168'!$AF$77</f>
        <v>0</v>
      </c>
      <c r="S77">
        <f>SUM('20168'!$R$77:'20168'!$R$77)</f>
        <v>0</v>
      </c>
      <c r="T77">
        <v>68</v>
      </c>
      <c r="V77" s="1"/>
      <c r="W77" s="1"/>
      <c r="X77" s="1"/>
      <c r="AF77">
        <f>'20168'!$G$77*IF(E77&lt;&gt;"",'20168'!$F$77,0)</f>
        <v>0</v>
      </c>
    </row>
    <row r="78" spans="1:32" ht="12.75">
      <c r="A78">
        <v>69</v>
      </c>
      <c r="B78" s="1"/>
      <c r="C78">
        <f>IF(B78&lt;&gt;"",VLOOKUP(B78,iscritti_20168!$A$2:$G$3,4,FALSE),"")</f>
      </c>
      <c r="D78">
        <f>IF(B78&lt;&gt;"",VLOOKUP(B78,iscritti_20168!$A$2:$G$3,2,FALSE),"")</f>
      </c>
      <c r="E78">
        <f>IF(B78&lt;&gt;"",VLOOKUP(B78,iscritti_20168!$A$2:$G$3,3,FALSE),"")</f>
      </c>
      <c r="F78">
        <f>IF(E78&lt;&gt;"",VLOOKUP(E78,'20168'!$AG$3:'20168'!$AH$8,2,FALSE),"")</f>
      </c>
      <c r="G78">
        <f>COUNTA('20168'!$H$78:'20168'!$M$78)</f>
        <v>0</v>
      </c>
      <c r="H78" s="1"/>
      <c r="I78" s="1"/>
      <c r="J78" s="1"/>
      <c r="K78" s="1"/>
      <c r="L78" s="1"/>
      <c r="M78" s="1"/>
      <c r="N78">
        <f>IF('20168'!$G$78&lt;&gt;0,'20168'!$O$78/'20168'!$G$78,"")</f>
      </c>
      <c r="O78">
        <f>SUM('20168'!$H$78:'20168'!$M$78)</f>
        <v>0</v>
      </c>
      <c r="P78" s="1"/>
      <c r="Q78" s="1"/>
      <c r="R78">
        <f>SUM('20168'!$O$78:'20168'!$Q$78)+'20168'!$AF$78</f>
        <v>0</v>
      </c>
      <c r="S78">
        <f>SUM('20168'!$R$78:'20168'!$R$78)</f>
        <v>0</v>
      </c>
      <c r="T78">
        <v>69</v>
      </c>
      <c r="V78" s="1"/>
      <c r="W78" s="1"/>
      <c r="X78" s="1"/>
      <c r="AF78">
        <f>'20168'!$G$78*IF(E78&lt;&gt;"",'20168'!$F$78,0)</f>
        <v>0</v>
      </c>
    </row>
    <row r="79" spans="1:32" ht="12.75">
      <c r="A79">
        <v>70</v>
      </c>
      <c r="B79" s="1"/>
      <c r="C79">
        <f>IF(B79&lt;&gt;"",VLOOKUP(B79,iscritti_20168!$A$2:$G$3,4,FALSE),"")</f>
      </c>
      <c r="D79">
        <f>IF(B79&lt;&gt;"",VLOOKUP(B79,iscritti_20168!$A$2:$G$3,2,FALSE),"")</f>
      </c>
      <c r="E79">
        <f>IF(B79&lt;&gt;"",VLOOKUP(B79,iscritti_20168!$A$2:$G$3,3,FALSE),"")</f>
      </c>
      <c r="F79">
        <f>IF(E79&lt;&gt;"",VLOOKUP(E79,'20168'!$AG$3:'20168'!$AH$8,2,FALSE),"")</f>
      </c>
      <c r="G79">
        <f>COUNTA('20168'!$H$79:'20168'!$M$79)</f>
        <v>0</v>
      </c>
      <c r="H79" s="1"/>
      <c r="I79" s="1"/>
      <c r="J79" s="1"/>
      <c r="K79" s="1"/>
      <c r="L79" s="1"/>
      <c r="M79" s="1"/>
      <c r="N79">
        <f>IF('20168'!$G$79&lt;&gt;0,'20168'!$O$79/'20168'!$G$79,"")</f>
      </c>
      <c r="O79">
        <f>SUM('20168'!$H$79:'20168'!$M$79)</f>
        <v>0</v>
      </c>
      <c r="P79" s="1"/>
      <c r="Q79" s="1"/>
      <c r="R79">
        <f>SUM('20168'!$O$79:'20168'!$Q$79)+'20168'!$AF$79</f>
        <v>0</v>
      </c>
      <c r="S79">
        <f>SUM('20168'!$R$79:'20168'!$R$79)</f>
        <v>0</v>
      </c>
      <c r="T79">
        <v>70</v>
      </c>
      <c r="V79" s="1"/>
      <c r="W79" s="1"/>
      <c r="X79" s="1"/>
      <c r="AF79">
        <f>'20168'!$G$79*IF(E79&lt;&gt;"",'20168'!$F$79,0)</f>
        <v>0</v>
      </c>
    </row>
    <row r="80" spans="1:32" ht="12.75">
      <c r="A80">
        <v>71</v>
      </c>
      <c r="B80" s="1"/>
      <c r="C80">
        <f>IF(B80&lt;&gt;"",VLOOKUP(B80,iscritti_20168!$A$2:$G$3,4,FALSE),"")</f>
      </c>
      <c r="D80">
        <f>IF(B80&lt;&gt;"",VLOOKUP(B80,iscritti_20168!$A$2:$G$3,2,FALSE),"")</f>
      </c>
      <c r="E80">
        <f>IF(B80&lt;&gt;"",VLOOKUP(B80,iscritti_20168!$A$2:$G$3,3,FALSE),"")</f>
      </c>
      <c r="F80">
        <f>IF(E80&lt;&gt;"",VLOOKUP(E80,'20168'!$AG$3:'20168'!$AH$8,2,FALSE),"")</f>
      </c>
      <c r="G80">
        <f>COUNTA('20168'!$H$80:'20168'!$M$80)</f>
        <v>0</v>
      </c>
      <c r="H80" s="1"/>
      <c r="I80" s="1"/>
      <c r="J80" s="1"/>
      <c r="K80" s="1"/>
      <c r="L80" s="1"/>
      <c r="M80" s="1"/>
      <c r="N80">
        <f>IF('20168'!$G$80&lt;&gt;0,'20168'!$O$80/'20168'!$G$80,"")</f>
      </c>
      <c r="O80">
        <f>SUM('20168'!$H$80:'20168'!$M$80)</f>
        <v>0</v>
      </c>
      <c r="P80" s="1"/>
      <c r="Q80" s="1"/>
      <c r="R80">
        <f>SUM('20168'!$O$80:'20168'!$Q$80)+'20168'!$AF$80</f>
        <v>0</v>
      </c>
      <c r="S80">
        <f>SUM('20168'!$R$80:'20168'!$R$80)</f>
        <v>0</v>
      </c>
      <c r="T80">
        <v>71</v>
      </c>
      <c r="V80" s="1"/>
      <c r="W80" s="1"/>
      <c r="X80" s="1"/>
      <c r="AF80">
        <f>'20168'!$G$80*IF(E80&lt;&gt;"",'20168'!$F$80,0)</f>
        <v>0</v>
      </c>
    </row>
    <row r="81" spans="1:32" ht="12.75">
      <c r="A81">
        <v>72</v>
      </c>
      <c r="B81" s="1"/>
      <c r="C81">
        <f>IF(B81&lt;&gt;"",VLOOKUP(B81,iscritti_20168!$A$2:$G$3,4,FALSE),"")</f>
      </c>
      <c r="D81">
        <f>IF(B81&lt;&gt;"",VLOOKUP(B81,iscritti_20168!$A$2:$G$3,2,FALSE),"")</f>
      </c>
      <c r="E81">
        <f>IF(B81&lt;&gt;"",VLOOKUP(B81,iscritti_20168!$A$2:$G$3,3,FALSE),"")</f>
      </c>
      <c r="F81">
        <f>IF(E81&lt;&gt;"",VLOOKUP(E81,'20168'!$AG$3:'20168'!$AH$8,2,FALSE),"")</f>
      </c>
      <c r="G81">
        <f>COUNTA('20168'!$H$81:'20168'!$M$81)</f>
        <v>0</v>
      </c>
      <c r="H81" s="1"/>
      <c r="I81" s="1"/>
      <c r="J81" s="1"/>
      <c r="K81" s="1"/>
      <c r="L81" s="1"/>
      <c r="M81" s="1"/>
      <c r="N81">
        <f>IF('20168'!$G$81&lt;&gt;0,'20168'!$O$81/'20168'!$G$81,"")</f>
      </c>
      <c r="O81">
        <f>SUM('20168'!$H$81:'20168'!$M$81)</f>
        <v>0</v>
      </c>
      <c r="P81" s="1"/>
      <c r="Q81" s="1"/>
      <c r="R81">
        <f>SUM('20168'!$O$81:'20168'!$Q$81)+'20168'!$AF$81</f>
        <v>0</v>
      </c>
      <c r="S81">
        <f>SUM('20168'!$R$81:'20168'!$R$81)</f>
        <v>0</v>
      </c>
      <c r="T81">
        <v>72</v>
      </c>
      <c r="V81" s="1"/>
      <c r="W81" s="1"/>
      <c r="X81" s="1"/>
      <c r="AF81">
        <f>'20168'!$G$81*IF(E81&lt;&gt;"",'20168'!$F$81,0)</f>
        <v>0</v>
      </c>
    </row>
    <row r="82" spans="1:32" ht="12.75">
      <c r="A82">
        <v>73</v>
      </c>
      <c r="B82" s="1"/>
      <c r="C82">
        <f>IF(B82&lt;&gt;"",VLOOKUP(B82,iscritti_20168!$A$2:$G$3,4,FALSE),"")</f>
      </c>
      <c r="D82">
        <f>IF(B82&lt;&gt;"",VLOOKUP(B82,iscritti_20168!$A$2:$G$3,2,FALSE),"")</f>
      </c>
      <c r="E82">
        <f>IF(B82&lt;&gt;"",VLOOKUP(B82,iscritti_20168!$A$2:$G$3,3,FALSE),"")</f>
      </c>
      <c r="F82">
        <f>IF(E82&lt;&gt;"",VLOOKUP(E82,'20168'!$AG$3:'20168'!$AH$8,2,FALSE),"")</f>
      </c>
      <c r="G82">
        <f>COUNTA('20168'!$H$82:'20168'!$M$82)</f>
        <v>0</v>
      </c>
      <c r="H82" s="1"/>
      <c r="I82" s="1"/>
      <c r="J82" s="1"/>
      <c r="K82" s="1"/>
      <c r="L82" s="1"/>
      <c r="M82" s="1"/>
      <c r="N82">
        <f>IF('20168'!$G$82&lt;&gt;0,'20168'!$O$82/'20168'!$G$82,"")</f>
      </c>
      <c r="O82">
        <f>SUM('20168'!$H$82:'20168'!$M$82)</f>
        <v>0</v>
      </c>
      <c r="P82" s="1"/>
      <c r="Q82" s="1"/>
      <c r="R82">
        <f>SUM('20168'!$O$82:'20168'!$Q$82)+'20168'!$AF$82</f>
        <v>0</v>
      </c>
      <c r="S82">
        <f>SUM('20168'!$R$82:'20168'!$R$82)</f>
        <v>0</v>
      </c>
      <c r="T82">
        <v>73</v>
      </c>
      <c r="V82" s="1"/>
      <c r="W82" s="1"/>
      <c r="X82" s="1"/>
      <c r="AF82">
        <f>'20168'!$G$82*IF(E82&lt;&gt;"",'20168'!$F$82,0)</f>
        <v>0</v>
      </c>
    </row>
    <row r="83" spans="1:32" ht="12.75">
      <c r="A83">
        <v>74</v>
      </c>
      <c r="B83" s="1"/>
      <c r="C83">
        <f>IF(B83&lt;&gt;"",VLOOKUP(B83,iscritti_20168!$A$2:$G$3,4,FALSE),"")</f>
      </c>
      <c r="D83">
        <f>IF(B83&lt;&gt;"",VLOOKUP(B83,iscritti_20168!$A$2:$G$3,2,FALSE),"")</f>
      </c>
      <c r="E83">
        <f>IF(B83&lt;&gt;"",VLOOKUP(B83,iscritti_20168!$A$2:$G$3,3,FALSE),"")</f>
      </c>
      <c r="F83">
        <f>IF(E83&lt;&gt;"",VLOOKUP(E83,'20168'!$AG$3:'20168'!$AH$8,2,FALSE),"")</f>
      </c>
      <c r="G83">
        <f>COUNTA('20168'!$H$83:'20168'!$M$83)</f>
        <v>0</v>
      </c>
      <c r="H83" s="1"/>
      <c r="I83" s="1"/>
      <c r="J83" s="1"/>
      <c r="K83" s="1"/>
      <c r="L83" s="1"/>
      <c r="M83" s="1"/>
      <c r="N83">
        <f>IF('20168'!$G$83&lt;&gt;0,'20168'!$O$83/'20168'!$G$83,"")</f>
      </c>
      <c r="O83">
        <f>SUM('20168'!$H$83:'20168'!$M$83)</f>
        <v>0</v>
      </c>
      <c r="P83" s="1"/>
      <c r="Q83" s="1"/>
      <c r="R83">
        <f>SUM('20168'!$O$83:'20168'!$Q$83)+'20168'!$AF$83</f>
        <v>0</v>
      </c>
      <c r="S83">
        <f>SUM('20168'!$R$83:'20168'!$R$83)</f>
        <v>0</v>
      </c>
      <c r="T83">
        <v>74</v>
      </c>
      <c r="V83" s="1"/>
      <c r="W83" s="1"/>
      <c r="X83" s="1"/>
      <c r="AF83">
        <f>'20168'!$G$83*IF(E83&lt;&gt;"",'20168'!$F$83,0)</f>
        <v>0</v>
      </c>
    </row>
    <row r="84" spans="1:32" ht="12.75">
      <c r="A84">
        <v>75</v>
      </c>
      <c r="B84" s="1"/>
      <c r="C84">
        <f>IF(B84&lt;&gt;"",VLOOKUP(B84,iscritti_20168!$A$2:$G$3,4,FALSE),"")</f>
      </c>
      <c r="D84">
        <f>IF(B84&lt;&gt;"",VLOOKUP(B84,iscritti_20168!$A$2:$G$3,2,FALSE),"")</f>
      </c>
      <c r="E84">
        <f>IF(B84&lt;&gt;"",VLOOKUP(B84,iscritti_20168!$A$2:$G$3,3,FALSE),"")</f>
      </c>
      <c r="F84">
        <f>IF(E84&lt;&gt;"",VLOOKUP(E84,'20168'!$AG$3:'20168'!$AH$8,2,FALSE),"")</f>
      </c>
      <c r="G84">
        <f>COUNTA('20168'!$H$84:'20168'!$M$84)</f>
        <v>0</v>
      </c>
      <c r="H84" s="1"/>
      <c r="I84" s="1"/>
      <c r="J84" s="1"/>
      <c r="K84" s="1"/>
      <c r="L84" s="1"/>
      <c r="M84" s="1"/>
      <c r="N84">
        <f>IF('20168'!$G$84&lt;&gt;0,'20168'!$O$84/'20168'!$G$84,"")</f>
      </c>
      <c r="O84">
        <f>SUM('20168'!$H$84:'20168'!$M$84)</f>
        <v>0</v>
      </c>
      <c r="P84" s="1"/>
      <c r="Q84" s="1"/>
      <c r="R84">
        <f>SUM('20168'!$O$84:'20168'!$Q$84)+'20168'!$AF$84</f>
        <v>0</v>
      </c>
      <c r="S84">
        <f>SUM('20168'!$R$84:'20168'!$R$84)</f>
        <v>0</v>
      </c>
      <c r="T84">
        <v>75</v>
      </c>
      <c r="V84" s="1"/>
      <c r="W84" s="1"/>
      <c r="X84" s="1"/>
      <c r="AF84">
        <f>'20168'!$G$84*IF(E84&lt;&gt;"",'20168'!$F$84,0)</f>
        <v>0</v>
      </c>
    </row>
    <row r="85" spans="1:32" ht="12.75">
      <c r="A85">
        <v>76</v>
      </c>
      <c r="B85" s="1"/>
      <c r="C85">
        <f>IF(B85&lt;&gt;"",VLOOKUP(B85,iscritti_20168!$A$2:$G$3,4,FALSE),"")</f>
      </c>
      <c r="D85">
        <f>IF(B85&lt;&gt;"",VLOOKUP(B85,iscritti_20168!$A$2:$G$3,2,FALSE),"")</f>
      </c>
      <c r="E85">
        <f>IF(B85&lt;&gt;"",VLOOKUP(B85,iscritti_20168!$A$2:$G$3,3,FALSE),"")</f>
      </c>
      <c r="F85">
        <f>IF(E85&lt;&gt;"",VLOOKUP(E85,'20168'!$AG$3:'20168'!$AH$8,2,FALSE),"")</f>
      </c>
      <c r="G85">
        <f>COUNTA('20168'!$H$85:'20168'!$M$85)</f>
        <v>0</v>
      </c>
      <c r="H85" s="1"/>
      <c r="I85" s="1"/>
      <c r="J85" s="1"/>
      <c r="K85" s="1"/>
      <c r="L85" s="1"/>
      <c r="M85" s="1"/>
      <c r="N85">
        <f>IF('20168'!$G$85&lt;&gt;0,'20168'!$O$85/'20168'!$G$85,"")</f>
      </c>
      <c r="O85">
        <f>SUM('20168'!$H$85:'20168'!$M$85)</f>
        <v>0</v>
      </c>
      <c r="P85" s="1"/>
      <c r="Q85" s="1"/>
      <c r="R85">
        <f>SUM('20168'!$O$85:'20168'!$Q$85)+'20168'!$AF$85</f>
        <v>0</v>
      </c>
      <c r="S85">
        <f>SUM('20168'!$R$85:'20168'!$R$85)</f>
        <v>0</v>
      </c>
      <c r="T85">
        <v>76</v>
      </c>
      <c r="V85" s="1"/>
      <c r="W85" s="1"/>
      <c r="X85" s="1"/>
      <c r="AF85">
        <f>'20168'!$G$85*IF(E85&lt;&gt;"",'20168'!$F$85,0)</f>
        <v>0</v>
      </c>
    </row>
    <row r="86" spans="1:32" ht="12.75">
      <c r="A86">
        <v>77</v>
      </c>
      <c r="B86" s="1"/>
      <c r="C86">
        <f>IF(B86&lt;&gt;"",VLOOKUP(B86,iscritti_20168!$A$2:$G$3,4,FALSE),"")</f>
      </c>
      <c r="D86">
        <f>IF(B86&lt;&gt;"",VLOOKUP(B86,iscritti_20168!$A$2:$G$3,2,FALSE),"")</f>
      </c>
      <c r="E86">
        <f>IF(B86&lt;&gt;"",VLOOKUP(B86,iscritti_20168!$A$2:$G$3,3,FALSE),"")</f>
      </c>
      <c r="F86">
        <f>IF(E86&lt;&gt;"",VLOOKUP(E86,'20168'!$AG$3:'20168'!$AH$8,2,FALSE),"")</f>
      </c>
      <c r="G86">
        <f>COUNTA('20168'!$H$86:'20168'!$M$86)</f>
        <v>0</v>
      </c>
      <c r="H86" s="1"/>
      <c r="I86" s="1"/>
      <c r="J86" s="1"/>
      <c r="K86" s="1"/>
      <c r="L86" s="1"/>
      <c r="M86" s="1"/>
      <c r="N86">
        <f>IF('20168'!$G$86&lt;&gt;0,'20168'!$O$86/'20168'!$G$86,"")</f>
      </c>
      <c r="O86">
        <f>SUM('20168'!$H$86:'20168'!$M$86)</f>
        <v>0</v>
      </c>
      <c r="P86" s="1"/>
      <c r="Q86" s="1"/>
      <c r="R86">
        <f>SUM('20168'!$O$86:'20168'!$Q$86)+'20168'!$AF$86</f>
        <v>0</v>
      </c>
      <c r="S86">
        <f>SUM('20168'!$R$86:'20168'!$R$86)</f>
        <v>0</v>
      </c>
      <c r="T86">
        <v>77</v>
      </c>
      <c r="V86" s="1"/>
      <c r="W86" s="1"/>
      <c r="X86" s="1"/>
      <c r="AF86">
        <f>'20168'!$G$86*IF(E86&lt;&gt;"",'20168'!$F$86,0)</f>
        <v>0</v>
      </c>
    </row>
    <row r="87" spans="1:32" ht="12.75">
      <c r="A87">
        <v>78</v>
      </c>
      <c r="B87" s="1"/>
      <c r="C87">
        <f>IF(B87&lt;&gt;"",VLOOKUP(B87,iscritti_20168!$A$2:$G$3,4,FALSE),"")</f>
      </c>
      <c r="D87">
        <f>IF(B87&lt;&gt;"",VLOOKUP(B87,iscritti_20168!$A$2:$G$3,2,FALSE),"")</f>
      </c>
      <c r="E87">
        <f>IF(B87&lt;&gt;"",VLOOKUP(B87,iscritti_20168!$A$2:$G$3,3,FALSE),"")</f>
      </c>
      <c r="F87">
        <f>IF(E87&lt;&gt;"",VLOOKUP(E87,'20168'!$AG$3:'20168'!$AH$8,2,FALSE),"")</f>
      </c>
      <c r="G87">
        <f>COUNTA('20168'!$H$87:'20168'!$M$87)</f>
        <v>0</v>
      </c>
      <c r="H87" s="1"/>
      <c r="I87" s="1"/>
      <c r="J87" s="1"/>
      <c r="K87" s="1"/>
      <c r="L87" s="1"/>
      <c r="M87" s="1"/>
      <c r="N87">
        <f>IF('20168'!$G$87&lt;&gt;0,'20168'!$O$87/'20168'!$G$87,"")</f>
      </c>
      <c r="O87">
        <f>SUM('20168'!$H$87:'20168'!$M$87)</f>
        <v>0</v>
      </c>
      <c r="P87" s="1"/>
      <c r="Q87" s="1"/>
      <c r="R87">
        <f>SUM('20168'!$O$87:'20168'!$Q$87)+'20168'!$AF$87</f>
        <v>0</v>
      </c>
      <c r="S87">
        <f>SUM('20168'!$R$87:'20168'!$R$87)</f>
        <v>0</v>
      </c>
      <c r="T87">
        <v>78</v>
      </c>
      <c r="V87" s="1"/>
      <c r="W87" s="1"/>
      <c r="X87" s="1"/>
      <c r="AF87">
        <f>'20168'!$G$87*IF(E87&lt;&gt;"",'20168'!$F$87,0)</f>
        <v>0</v>
      </c>
    </row>
    <row r="88" spans="1:32" ht="12.75">
      <c r="A88">
        <v>79</v>
      </c>
      <c r="B88" s="1"/>
      <c r="C88">
        <f>IF(B88&lt;&gt;"",VLOOKUP(B88,iscritti_20168!$A$2:$G$3,4,FALSE),"")</f>
      </c>
      <c r="D88">
        <f>IF(B88&lt;&gt;"",VLOOKUP(B88,iscritti_20168!$A$2:$G$3,2,FALSE),"")</f>
      </c>
      <c r="E88">
        <f>IF(B88&lt;&gt;"",VLOOKUP(B88,iscritti_20168!$A$2:$G$3,3,FALSE),"")</f>
      </c>
      <c r="F88">
        <f>IF(E88&lt;&gt;"",VLOOKUP(E88,'20168'!$AG$3:'20168'!$AH$8,2,FALSE),"")</f>
      </c>
      <c r="G88">
        <f>COUNTA('20168'!$H$88:'20168'!$M$88)</f>
        <v>0</v>
      </c>
      <c r="H88" s="1"/>
      <c r="I88" s="1"/>
      <c r="J88" s="1"/>
      <c r="K88" s="1"/>
      <c r="L88" s="1"/>
      <c r="M88" s="1"/>
      <c r="N88">
        <f>IF('20168'!$G$88&lt;&gt;0,'20168'!$O$88/'20168'!$G$88,"")</f>
      </c>
      <c r="O88">
        <f>SUM('20168'!$H$88:'20168'!$M$88)</f>
        <v>0</v>
      </c>
      <c r="P88" s="1"/>
      <c r="Q88" s="1"/>
      <c r="R88">
        <f>SUM('20168'!$O$88:'20168'!$Q$88)+'20168'!$AF$88</f>
        <v>0</v>
      </c>
      <c r="S88">
        <f>SUM('20168'!$R$88:'20168'!$R$88)</f>
        <v>0</v>
      </c>
      <c r="T88">
        <v>79</v>
      </c>
      <c r="V88" s="1"/>
      <c r="W88" s="1"/>
      <c r="X88" s="1"/>
      <c r="AF88">
        <f>'20168'!$G$88*IF(E88&lt;&gt;"",'20168'!$F$88,0)</f>
        <v>0</v>
      </c>
    </row>
    <row r="89" spans="1:32" ht="12.75">
      <c r="A89">
        <v>80</v>
      </c>
      <c r="B89" s="1"/>
      <c r="C89">
        <f>IF(B89&lt;&gt;"",VLOOKUP(B89,iscritti_20168!$A$2:$G$3,4,FALSE),"")</f>
      </c>
      <c r="D89">
        <f>IF(B89&lt;&gt;"",VLOOKUP(B89,iscritti_20168!$A$2:$G$3,2,FALSE),"")</f>
      </c>
      <c r="E89">
        <f>IF(B89&lt;&gt;"",VLOOKUP(B89,iscritti_20168!$A$2:$G$3,3,FALSE),"")</f>
      </c>
      <c r="F89">
        <f>IF(E89&lt;&gt;"",VLOOKUP(E89,'20168'!$AG$3:'20168'!$AH$8,2,FALSE),"")</f>
      </c>
      <c r="G89">
        <f>COUNTA('20168'!$H$89:'20168'!$M$89)</f>
        <v>0</v>
      </c>
      <c r="H89" s="1"/>
      <c r="I89" s="1"/>
      <c r="J89" s="1"/>
      <c r="K89" s="1"/>
      <c r="L89" s="1"/>
      <c r="M89" s="1"/>
      <c r="N89">
        <f>IF('20168'!$G$89&lt;&gt;0,'20168'!$O$89/'20168'!$G$89,"")</f>
      </c>
      <c r="O89">
        <f>SUM('20168'!$H$89:'20168'!$M$89)</f>
        <v>0</v>
      </c>
      <c r="P89" s="1"/>
      <c r="Q89" s="1"/>
      <c r="R89">
        <f>SUM('20168'!$O$89:'20168'!$Q$89)+'20168'!$AF$89</f>
        <v>0</v>
      </c>
      <c r="S89">
        <f>SUM('20168'!$R$89:'20168'!$R$89)</f>
        <v>0</v>
      </c>
      <c r="T89">
        <v>80</v>
      </c>
      <c r="V89" s="1"/>
      <c r="W89" s="1"/>
      <c r="X89" s="1"/>
      <c r="AF89">
        <f>'20168'!$G$89*IF(E89&lt;&gt;"",'20168'!$F$89,0)</f>
        <v>0</v>
      </c>
    </row>
    <row r="90" spans="1:32" ht="12.75">
      <c r="A90">
        <v>81</v>
      </c>
      <c r="B90" s="1"/>
      <c r="C90">
        <f>IF(B90&lt;&gt;"",VLOOKUP(B90,iscritti_20168!$A$2:$G$3,4,FALSE),"")</f>
      </c>
      <c r="D90">
        <f>IF(B90&lt;&gt;"",VLOOKUP(B90,iscritti_20168!$A$2:$G$3,2,FALSE),"")</f>
      </c>
      <c r="E90">
        <f>IF(B90&lt;&gt;"",VLOOKUP(B90,iscritti_20168!$A$2:$G$3,3,FALSE),"")</f>
      </c>
      <c r="F90">
        <f>IF(E90&lt;&gt;"",VLOOKUP(E90,'20168'!$AG$3:'20168'!$AH$8,2,FALSE),"")</f>
      </c>
      <c r="G90">
        <f>COUNTA('20168'!$H$90:'20168'!$M$90)</f>
        <v>0</v>
      </c>
      <c r="H90" s="1"/>
      <c r="I90" s="1"/>
      <c r="J90" s="1"/>
      <c r="K90" s="1"/>
      <c r="L90" s="1"/>
      <c r="M90" s="1"/>
      <c r="N90">
        <f>IF('20168'!$G$90&lt;&gt;0,'20168'!$O$90/'20168'!$G$90,"")</f>
      </c>
      <c r="O90">
        <f>SUM('20168'!$H$90:'20168'!$M$90)</f>
        <v>0</v>
      </c>
      <c r="P90" s="1"/>
      <c r="Q90" s="1"/>
      <c r="R90">
        <f>SUM('20168'!$O$90:'20168'!$Q$90)+'20168'!$AF$90</f>
        <v>0</v>
      </c>
      <c r="S90">
        <f>SUM('20168'!$R$90:'20168'!$R$90)</f>
        <v>0</v>
      </c>
      <c r="T90">
        <v>81</v>
      </c>
      <c r="V90" s="1"/>
      <c r="W90" s="1"/>
      <c r="X90" s="1"/>
      <c r="AF90">
        <f>'20168'!$G$90*IF(E90&lt;&gt;"",'20168'!$F$90,0)</f>
        <v>0</v>
      </c>
    </row>
    <row r="91" spans="1:32" ht="12.75">
      <c r="A91">
        <v>82</v>
      </c>
      <c r="B91" s="1"/>
      <c r="C91">
        <f>IF(B91&lt;&gt;"",VLOOKUP(B91,iscritti_20168!$A$2:$G$3,4,FALSE),"")</f>
      </c>
      <c r="D91">
        <f>IF(B91&lt;&gt;"",VLOOKUP(B91,iscritti_20168!$A$2:$G$3,2,FALSE),"")</f>
      </c>
      <c r="E91">
        <f>IF(B91&lt;&gt;"",VLOOKUP(B91,iscritti_20168!$A$2:$G$3,3,FALSE),"")</f>
      </c>
      <c r="F91">
        <f>IF(E91&lt;&gt;"",VLOOKUP(E91,'20168'!$AG$3:'20168'!$AH$8,2,FALSE),"")</f>
      </c>
      <c r="G91">
        <f>COUNTA('20168'!$H$91:'20168'!$M$91)</f>
        <v>0</v>
      </c>
      <c r="H91" s="1"/>
      <c r="I91" s="1"/>
      <c r="J91" s="1"/>
      <c r="K91" s="1"/>
      <c r="L91" s="1"/>
      <c r="M91" s="1"/>
      <c r="N91">
        <f>IF('20168'!$G$91&lt;&gt;0,'20168'!$O$91/'20168'!$G$91,"")</f>
      </c>
      <c r="O91">
        <f>SUM('20168'!$H$91:'20168'!$M$91)</f>
        <v>0</v>
      </c>
      <c r="P91" s="1"/>
      <c r="Q91" s="1"/>
      <c r="R91">
        <f>SUM('20168'!$O$91:'20168'!$Q$91)+'20168'!$AF$91</f>
        <v>0</v>
      </c>
      <c r="S91">
        <f>SUM('20168'!$R$91:'20168'!$R$91)</f>
        <v>0</v>
      </c>
      <c r="T91">
        <v>82</v>
      </c>
      <c r="V91" s="1"/>
      <c r="W91" s="1"/>
      <c r="X91" s="1"/>
      <c r="AF91">
        <f>'20168'!$G$91*IF(E91&lt;&gt;"",'20168'!$F$91,0)</f>
        <v>0</v>
      </c>
    </row>
    <row r="92" spans="1:32" ht="12.75">
      <c r="A92">
        <v>83</v>
      </c>
      <c r="B92" s="1"/>
      <c r="C92">
        <f>IF(B92&lt;&gt;"",VLOOKUP(B92,iscritti_20168!$A$2:$G$3,4,FALSE),"")</f>
      </c>
      <c r="D92">
        <f>IF(B92&lt;&gt;"",VLOOKUP(B92,iscritti_20168!$A$2:$G$3,2,FALSE),"")</f>
      </c>
      <c r="E92">
        <f>IF(B92&lt;&gt;"",VLOOKUP(B92,iscritti_20168!$A$2:$G$3,3,FALSE),"")</f>
      </c>
      <c r="F92">
        <f>IF(E92&lt;&gt;"",VLOOKUP(E92,'20168'!$AG$3:'20168'!$AH$8,2,FALSE),"")</f>
      </c>
      <c r="G92">
        <f>COUNTA('20168'!$H$92:'20168'!$M$92)</f>
        <v>0</v>
      </c>
      <c r="H92" s="1"/>
      <c r="I92" s="1"/>
      <c r="J92" s="1"/>
      <c r="K92" s="1"/>
      <c r="L92" s="1"/>
      <c r="M92" s="1"/>
      <c r="N92">
        <f>IF('20168'!$G$92&lt;&gt;0,'20168'!$O$92/'20168'!$G$92,"")</f>
      </c>
      <c r="O92">
        <f>SUM('20168'!$H$92:'20168'!$M$92)</f>
        <v>0</v>
      </c>
      <c r="P92" s="1"/>
      <c r="Q92" s="1"/>
      <c r="R92">
        <f>SUM('20168'!$O$92:'20168'!$Q$92)+'20168'!$AF$92</f>
        <v>0</v>
      </c>
      <c r="S92">
        <f>SUM('20168'!$R$92:'20168'!$R$92)</f>
        <v>0</v>
      </c>
      <c r="T92">
        <v>83</v>
      </c>
      <c r="V92" s="1"/>
      <c r="W92" s="1"/>
      <c r="X92" s="1"/>
      <c r="AF92">
        <f>'20168'!$G$92*IF(E92&lt;&gt;"",'20168'!$F$92,0)</f>
        <v>0</v>
      </c>
    </row>
    <row r="93" spans="1:32" ht="12.75">
      <c r="A93">
        <v>84</v>
      </c>
      <c r="B93" s="1"/>
      <c r="C93">
        <f>IF(B93&lt;&gt;"",VLOOKUP(B93,iscritti_20168!$A$2:$G$3,4,FALSE),"")</f>
      </c>
      <c r="D93">
        <f>IF(B93&lt;&gt;"",VLOOKUP(B93,iscritti_20168!$A$2:$G$3,2,FALSE),"")</f>
      </c>
      <c r="E93">
        <f>IF(B93&lt;&gt;"",VLOOKUP(B93,iscritti_20168!$A$2:$G$3,3,FALSE),"")</f>
      </c>
      <c r="F93">
        <f>IF(E93&lt;&gt;"",VLOOKUP(E93,'20168'!$AG$3:'20168'!$AH$8,2,FALSE),"")</f>
      </c>
      <c r="G93">
        <f>COUNTA('20168'!$H$93:'20168'!$M$93)</f>
        <v>0</v>
      </c>
      <c r="H93" s="1"/>
      <c r="I93" s="1"/>
      <c r="J93" s="1"/>
      <c r="K93" s="1"/>
      <c r="L93" s="1"/>
      <c r="M93" s="1"/>
      <c r="N93">
        <f>IF('20168'!$G$93&lt;&gt;0,'20168'!$O$93/'20168'!$G$93,"")</f>
      </c>
      <c r="O93">
        <f>SUM('20168'!$H$93:'20168'!$M$93)</f>
        <v>0</v>
      </c>
      <c r="P93" s="1"/>
      <c r="Q93" s="1"/>
      <c r="R93">
        <f>SUM('20168'!$O$93:'20168'!$Q$93)+'20168'!$AF$93</f>
        <v>0</v>
      </c>
      <c r="S93">
        <f>SUM('20168'!$R$93:'20168'!$R$93)</f>
        <v>0</v>
      </c>
      <c r="T93">
        <v>84</v>
      </c>
      <c r="V93" s="1"/>
      <c r="W93" s="1"/>
      <c r="X93" s="1"/>
      <c r="AF93">
        <f>'20168'!$G$93*IF(E93&lt;&gt;"",'20168'!$F$93,0)</f>
        <v>0</v>
      </c>
    </row>
    <row r="94" spans="1:32" ht="12.75">
      <c r="A94">
        <v>85</v>
      </c>
      <c r="B94" s="1"/>
      <c r="C94">
        <f>IF(B94&lt;&gt;"",VLOOKUP(B94,iscritti_20168!$A$2:$G$3,4,FALSE),"")</f>
      </c>
      <c r="D94">
        <f>IF(B94&lt;&gt;"",VLOOKUP(B94,iscritti_20168!$A$2:$G$3,2,FALSE),"")</f>
      </c>
      <c r="E94">
        <f>IF(B94&lt;&gt;"",VLOOKUP(B94,iscritti_20168!$A$2:$G$3,3,FALSE),"")</f>
      </c>
      <c r="F94">
        <f>IF(E94&lt;&gt;"",VLOOKUP(E94,'20168'!$AG$3:'20168'!$AH$8,2,FALSE),"")</f>
      </c>
      <c r="G94">
        <f>COUNTA('20168'!$H$94:'20168'!$M$94)</f>
        <v>0</v>
      </c>
      <c r="H94" s="1"/>
      <c r="I94" s="1"/>
      <c r="J94" s="1"/>
      <c r="K94" s="1"/>
      <c r="L94" s="1"/>
      <c r="M94" s="1"/>
      <c r="N94">
        <f>IF('20168'!$G$94&lt;&gt;0,'20168'!$O$94/'20168'!$G$94,"")</f>
      </c>
      <c r="O94">
        <f>SUM('20168'!$H$94:'20168'!$M$94)</f>
        <v>0</v>
      </c>
      <c r="P94" s="1"/>
      <c r="Q94" s="1"/>
      <c r="R94">
        <f>SUM('20168'!$O$94:'20168'!$Q$94)+'20168'!$AF$94</f>
        <v>0</v>
      </c>
      <c r="S94">
        <f>SUM('20168'!$R$94:'20168'!$R$94)</f>
        <v>0</v>
      </c>
      <c r="T94">
        <v>85</v>
      </c>
      <c r="V94" s="1"/>
      <c r="W94" s="1"/>
      <c r="X94" s="1"/>
      <c r="AF94">
        <f>'20168'!$G$94*IF(E94&lt;&gt;"",'20168'!$F$94,0)</f>
        <v>0</v>
      </c>
    </row>
    <row r="95" spans="1:32" ht="12.75">
      <c r="A95">
        <v>86</v>
      </c>
      <c r="B95" s="1"/>
      <c r="C95">
        <f>IF(B95&lt;&gt;"",VLOOKUP(B95,iscritti_20168!$A$2:$G$3,4,FALSE),"")</f>
      </c>
      <c r="D95">
        <f>IF(B95&lt;&gt;"",VLOOKUP(B95,iscritti_20168!$A$2:$G$3,2,FALSE),"")</f>
      </c>
      <c r="E95">
        <f>IF(B95&lt;&gt;"",VLOOKUP(B95,iscritti_20168!$A$2:$G$3,3,FALSE),"")</f>
      </c>
      <c r="F95">
        <f>IF(E95&lt;&gt;"",VLOOKUP(E95,'20168'!$AG$3:'20168'!$AH$8,2,FALSE),"")</f>
      </c>
      <c r="G95">
        <f>COUNTA('20168'!$H$95:'20168'!$M$95)</f>
        <v>0</v>
      </c>
      <c r="H95" s="1"/>
      <c r="I95" s="1"/>
      <c r="J95" s="1"/>
      <c r="K95" s="1"/>
      <c r="L95" s="1"/>
      <c r="M95" s="1"/>
      <c r="N95">
        <f>IF('20168'!$G$95&lt;&gt;0,'20168'!$O$95/'20168'!$G$95,"")</f>
      </c>
      <c r="O95">
        <f>SUM('20168'!$H$95:'20168'!$M$95)</f>
        <v>0</v>
      </c>
      <c r="P95" s="1"/>
      <c r="Q95" s="1"/>
      <c r="R95">
        <f>SUM('20168'!$O$95:'20168'!$Q$95)+'20168'!$AF$95</f>
        <v>0</v>
      </c>
      <c r="S95">
        <f>SUM('20168'!$R$95:'20168'!$R$95)</f>
        <v>0</v>
      </c>
      <c r="T95">
        <v>86</v>
      </c>
      <c r="V95" s="1"/>
      <c r="W95" s="1"/>
      <c r="X95" s="1"/>
      <c r="AF95">
        <f>'20168'!$G$95*IF(E95&lt;&gt;"",'20168'!$F$95,0)</f>
        <v>0</v>
      </c>
    </row>
    <row r="96" spans="1:32" ht="12.75">
      <c r="A96">
        <v>87</v>
      </c>
      <c r="B96" s="1"/>
      <c r="C96">
        <f>IF(B96&lt;&gt;"",VLOOKUP(B96,iscritti_20168!$A$2:$G$3,4,FALSE),"")</f>
      </c>
      <c r="D96">
        <f>IF(B96&lt;&gt;"",VLOOKUP(B96,iscritti_20168!$A$2:$G$3,2,FALSE),"")</f>
      </c>
      <c r="E96">
        <f>IF(B96&lt;&gt;"",VLOOKUP(B96,iscritti_20168!$A$2:$G$3,3,FALSE),"")</f>
      </c>
      <c r="F96">
        <f>IF(E96&lt;&gt;"",VLOOKUP(E96,'20168'!$AG$3:'20168'!$AH$8,2,FALSE),"")</f>
      </c>
      <c r="G96">
        <f>COUNTA('20168'!$H$96:'20168'!$M$96)</f>
        <v>0</v>
      </c>
      <c r="H96" s="1"/>
      <c r="I96" s="1"/>
      <c r="J96" s="1"/>
      <c r="K96" s="1"/>
      <c r="L96" s="1"/>
      <c r="M96" s="1"/>
      <c r="N96">
        <f>IF('20168'!$G$96&lt;&gt;0,'20168'!$O$96/'20168'!$G$96,"")</f>
      </c>
      <c r="O96">
        <f>SUM('20168'!$H$96:'20168'!$M$96)</f>
        <v>0</v>
      </c>
      <c r="P96" s="1"/>
      <c r="Q96" s="1"/>
      <c r="R96">
        <f>SUM('20168'!$O$96:'20168'!$Q$96)+'20168'!$AF$96</f>
        <v>0</v>
      </c>
      <c r="S96">
        <f>SUM('20168'!$R$96:'20168'!$R$96)</f>
        <v>0</v>
      </c>
      <c r="T96">
        <v>87</v>
      </c>
      <c r="V96" s="1"/>
      <c r="W96" s="1"/>
      <c r="X96" s="1"/>
      <c r="AF96">
        <f>'20168'!$G$96*IF(E96&lt;&gt;"",'20168'!$F$96,0)</f>
        <v>0</v>
      </c>
    </row>
    <row r="97" spans="1:32" ht="12.75">
      <c r="A97">
        <v>88</v>
      </c>
      <c r="B97" s="1"/>
      <c r="C97">
        <f>IF(B97&lt;&gt;"",VLOOKUP(B97,iscritti_20168!$A$2:$G$3,4,FALSE),"")</f>
      </c>
      <c r="D97">
        <f>IF(B97&lt;&gt;"",VLOOKUP(B97,iscritti_20168!$A$2:$G$3,2,FALSE),"")</f>
      </c>
      <c r="E97">
        <f>IF(B97&lt;&gt;"",VLOOKUP(B97,iscritti_20168!$A$2:$G$3,3,FALSE),"")</f>
      </c>
      <c r="F97">
        <f>IF(E97&lt;&gt;"",VLOOKUP(E97,'20168'!$AG$3:'20168'!$AH$8,2,FALSE),"")</f>
      </c>
      <c r="G97">
        <f>COUNTA('20168'!$H$97:'20168'!$M$97)</f>
        <v>0</v>
      </c>
      <c r="H97" s="1"/>
      <c r="I97" s="1"/>
      <c r="J97" s="1"/>
      <c r="K97" s="1"/>
      <c r="L97" s="1"/>
      <c r="M97" s="1"/>
      <c r="N97">
        <f>IF('20168'!$G$97&lt;&gt;0,'20168'!$O$97/'20168'!$G$97,"")</f>
      </c>
      <c r="O97">
        <f>SUM('20168'!$H$97:'20168'!$M$97)</f>
        <v>0</v>
      </c>
      <c r="P97" s="1"/>
      <c r="Q97" s="1"/>
      <c r="R97">
        <f>SUM('20168'!$O$97:'20168'!$Q$97)+'20168'!$AF$97</f>
        <v>0</v>
      </c>
      <c r="S97">
        <f>SUM('20168'!$R$97:'20168'!$R$97)</f>
        <v>0</v>
      </c>
      <c r="T97">
        <v>88</v>
      </c>
      <c r="V97" s="1"/>
      <c r="W97" s="1"/>
      <c r="X97" s="1"/>
      <c r="AF97">
        <f>'20168'!$G$97*IF(E97&lt;&gt;"",'20168'!$F$97,0)</f>
        <v>0</v>
      </c>
    </row>
    <row r="98" spans="1:32" ht="12.75">
      <c r="A98">
        <v>89</v>
      </c>
      <c r="B98" s="1"/>
      <c r="C98">
        <f>IF(B98&lt;&gt;"",VLOOKUP(B98,iscritti_20168!$A$2:$G$3,4,FALSE),"")</f>
      </c>
      <c r="D98">
        <f>IF(B98&lt;&gt;"",VLOOKUP(B98,iscritti_20168!$A$2:$G$3,2,FALSE),"")</f>
      </c>
      <c r="E98">
        <f>IF(B98&lt;&gt;"",VLOOKUP(B98,iscritti_20168!$A$2:$G$3,3,FALSE),"")</f>
      </c>
      <c r="F98">
        <f>IF(E98&lt;&gt;"",VLOOKUP(E98,'20168'!$AG$3:'20168'!$AH$8,2,FALSE),"")</f>
      </c>
      <c r="G98">
        <f>COUNTA('20168'!$H$98:'20168'!$M$98)</f>
        <v>0</v>
      </c>
      <c r="H98" s="1"/>
      <c r="I98" s="1"/>
      <c r="J98" s="1"/>
      <c r="K98" s="1"/>
      <c r="L98" s="1"/>
      <c r="M98" s="1"/>
      <c r="N98">
        <f>IF('20168'!$G$98&lt;&gt;0,'20168'!$O$98/'20168'!$G$98,"")</f>
      </c>
      <c r="O98">
        <f>SUM('20168'!$H$98:'20168'!$M$98)</f>
        <v>0</v>
      </c>
      <c r="P98" s="1"/>
      <c r="Q98" s="1"/>
      <c r="R98">
        <f>SUM('20168'!$O$98:'20168'!$Q$98)+'20168'!$AF$98</f>
        <v>0</v>
      </c>
      <c r="S98">
        <f>SUM('20168'!$R$98:'20168'!$R$98)</f>
        <v>0</v>
      </c>
      <c r="T98">
        <v>89</v>
      </c>
      <c r="V98" s="1"/>
      <c r="W98" s="1"/>
      <c r="X98" s="1"/>
      <c r="AF98">
        <f>'20168'!$G$98*IF(E98&lt;&gt;"",'20168'!$F$98,0)</f>
        <v>0</v>
      </c>
    </row>
    <row r="99" spans="1:32" ht="12.75">
      <c r="A99">
        <v>90</v>
      </c>
      <c r="B99" s="1"/>
      <c r="C99">
        <f>IF(B99&lt;&gt;"",VLOOKUP(B99,iscritti_20168!$A$2:$G$3,4,FALSE),"")</f>
      </c>
      <c r="D99">
        <f>IF(B99&lt;&gt;"",VLOOKUP(B99,iscritti_20168!$A$2:$G$3,2,FALSE),"")</f>
      </c>
      <c r="E99">
        <f>IF(B99&lt;&gt;"",VLOOKUP(B99,iscritti_20168!$A$2:$G$3,3,FALSE),"")</f>
      </c>
      <c r="F99">
        <f>IF(E99&lt;&gt;"",VLOOKUP(E99,'20168'!$AG$3:'20168'!$AH$8,2,FALSE),"")</f>
      </c>
      <c r="G99">
        <f>COUNTA('20168'!$H$99:'20168'!$M$99)</f>
        <v>0</v>
      </c>
      <c r="H99" s="1"/>
      <c r="I99" s="1"/>
      <c r="J99" s="1"/>
      <c r="K99" s="1"/>
      <c r="L99" s="1"/>
      <c r="M99" s="1"/>
      <c r="N99">
        <f>IF('20168'!$G$99&lt;&gt;0,'20168'!$O$99/'20168'!$G$99,"")</f>
      </c>
      <c r="O99">
        <f>SUM('20168'!$H$99:'20168'!$M$99)</f>
        <v>0</v>
      </c>
      <c r="P99" s="1"/>
      <c r="Q99" s="1"/>
      <c r="R99">
        <f>SUM('20168'!$O$99:'20168'!$Q$99)+'20168'!$AF$99</f>
        <v>0</v>
      </c>
      <c r="S99">
        <f>SUM('20168'!$R$99:'20168'!$R$99)</f>
        <v>0</v>
      </c>
      <c r="T99">
        <v>90</v>
      </c>
      <c r="V99" s="1"/>
      <c r="W99" s="1"/>
      <c r="X99" s="1"/>
      <c r="AF99">
        <f>'20168'!$G$99*IF(E99&lt;&gt;"",'20168'!$F$99,0)</f>
        <v>0</v>
      </c>
    </row>
    <row r="100" spans="1:32" ht="12.75">
      <c r="A100">
        <v>91</v>
      </c>
      <c r="B100" s="1"/>
      <c r="C100">
        <f>IF(B100&lt;&gt;"",VLOOKUP(B100,iscritti_20168!$A$2:$G$3,4,FALSE),"")</f>
      </c>
      <c r="D100">
        <f>IF(B100&lt;&gt;"",VLOOKUP(B100,iscritti_20168!$A$2:$G$3,2,FALSE),"")</f>
      </c>
      <c r="E100">
        <f>IF(B100&lt;&gt;"",VLOOKUP(B100,iscritti_20168!$A$2:$G$3,3,FALSE),"")</f>
      </c>
      <c r="F100">
        <f>IF(E100&lt;&gt;"",VLOOKUP(E100,'20168'!$AG$3:'20168'!$AH$8,2,FALSE),"")</f>
      </c>
      <c r="G100">
        <f>COUNTA('20168'!$H$100:'20168'!$M$100)</f>
        <v>0</v>
      </c>
      <c r="H100" s="1"/>
      <c r="I100" s="1"/>
      <c r="J100" s="1"/>
      <c r="K100" s="1"/>
      <c r="L100" s="1"/>
      <c r="M100" s="1"/>
      <c r="N100">
        <f>IF('20168'!$G$100&lt;&gt;0,'20168'!$O$100/'20168'!$G$100,"")</f>
      </c>
      <c r="O100">
        <f>SUM('20168'!$H$100:'20168'!$M$100)</f>
        <v>0</v>
      </c>
      <c r="P100" s="1"/>
      <c r="Q100" s="1"/>
      <c r="R100">
        <f>SUM('20168'!$O$100:'20168'!$Q$100)+'20168'!$AF$100</f>
        <v>0</v>
      </c>
      <c r="S100">
        <f>SUM('20168'!$R$100:'20168'!$R$100)</f>
        <v>0</v>
      </c>
      <c r="T100">
        <v>91</v>
      </c>
      <c r="V100" s="1"/>
      <c r="W100" s="1"/>
      <c r="X100" s="1"/>
      <c r="AF100">
        <f>'20168'!$G$100*IF(E100&lt;&gt;"",'20168'!$F$100,0)</f>
        <v>0</v>
      </c>
    </row>
    <row r="101" spans="1:32" ht="12.75">
      <c r="A101">
        <v>92</v>
      </c>
      <c r="B101" s="1"/>
      <c r="C101">
        <f>IF(B101&lt;&gt;"",VLOOKUP(B101,iscritti_20168!$A$2:$G$3,4,FALSE),"")</f>
      </c>
      <c r="D101">
        <f>IF(B101&lt;&gt;"",VLOOKUP(B101,iscritti_20168!$A$2:$G$3,2,FALSE),"")</f>
      </c>
      <c r="E101">
        <f>IF(B101&lt;&gt;"",VLOOKUP(B101,iscritti_20168!$A$2:$G$3,3,FALSE),"")</f>
      </c>
      <c r="F101">
        <f>IF(E101&lt;&gt;"",VLOOKUP(E101,'20168'!$AG$3:'20168'!$AH$8,2,FALSE),"")</f>
      </c>
      <c r="G101">
        <f>COUNTA('20168'!$H$101:'20168'!$M$101)</f>
        <v>0</v>
      </c>
      <c r="H101" s="1"/>
      <c r="I101" s="1"/>
      <c r="J101" s="1"/>
      <c r="K101" s="1"/>
      <c r="L101" s="1"/>
      <c r="M101" s="1"/>
      <c r="N101">
        <f>IF('20168'!$G$101&lt;&gt;0,'20168'!$O$101/'20168'!$G$101,"")</f>
      </c>
      <c r="O101">
        <f>SUM('20168'!$H$101:'20168'!$M$101)</f>
        <v>0</v>
      </c>
      <c r="P101" s="1"/>
      <c r="Q101" s="1"/>
      <c r="R101">
        <f>SUM('20168'!$O$101:'20168'!$Q$101)+'20168'!$AF$101</f>
        <v>0</v>
      </c>
      <c r="S101">
        <f>SUM('20168'!$R$101:'20168'!$R$101)</f>
        <v>0</v>
      </c>
      <c r="T101">
        <v>92</v>
      </c>
      <c r="V101" s="1"/>
      <c r="W101" s="1"/>
      <c r="X101" s="1"/>
      <c r="AF101">
        <f>'20168'!$G$101*IF(E101&lt;&gt;"",'20168'!$F$101,0)</f>
        <v>0</v>
      </c>
    </row>
    <row r="102" spans="1:32" ht="12.75">
      <c r="A102">
        <v>93</v>
      </c>
      <c r="B102" s="1"/>
      <c r="C102">
        <f>IF(B102&lt;&gt;"",VLOOKUP(B102,iscritti_20168!$A$2:$G$3,4,FALSE),"")</f>
      </c>
      <c r="D102">
        <f>IF(B102&lt;&gt;"",VLOOKUP(B102,iscritti_20168!$A$2:$G$3,2,FALSE),"")</f>
      </c>
      <c r="E102">
        <f>IF(B102&lt;&gt;"",VLOOKUP(B102,iscritti_20168!$A$2:$G$3,3,FALSE),"")</f>
      </c>
      <c r="F102">
        <f>IF(E102&lt;&gt;"",VLOOKUP(E102,'20168'!$AG$3:'20168'!$AH$8,2,FALSE),"")</f>
      </c>
      <c r="G102">
        <f>COUNTA('20168'!$H$102:'20168'!$M$102)</f>
        <v>0</v>
      </c>
      <c r="H102" s="1"/>
      <c r="I102" s="1"/>
      <c r="J102" s="1"/>
      <c r="K102" s="1"/>
      <c r="L102" s="1"/>
      <c r="M102" s="1"/>
      <c r="N102">
        <f>IF('20168'!$G$102&lt;&gt;0,'20168'!$O$102/'20168'!$G$102,"")</f>
      </c>
      <c r="O102">
        <f>SUM('20168'!$H$102:'20168'!$M$102)</f>
        <v>0</v>
      </c>
      <c r="P102" s="1"/>
      <c r="Q102" s="1"/>
      <c r="R102">
        <f>SUM('20168'!$O$102:'20168'!$Q$102)+'20168'!$AF$102</f>
        <v>0</v>
      </c>
      <c r="S102">
        <f>SUM('20168'!$R$102:'20168'!$R$102)</f>
        <v>0</v>
      </c>
      <c r="T102">
        <v>93</v>
      </c>
      <c r="V102" s="1"/>
      <c r="W102" s="1"/>
      <c r="X102" s="1"/>
      <c r="AF102">
        <f>'20168'!$G$102*IF(E102&lt;&gt;"",'20168'!$F$102,0)</f>
        <v>0</v>
      </c>
    </row>
    <row r="103" spans="1:32" ht="12.75">
      <c r="A103">
        <v>94</v>
      </c>
      <c r="B103" s="1"/>
      <c r="C103">
        <f>IF(B103&lt;&gt;"",VLOOKUP(B103,iscritti_20168!$A$2:$G$3,4,FALSE),"")</f>
      </c>
      <c r="D103">
        <f>IF(B103&lt;&gt;"",VLOOKUP(B103,iscritti_20168!$A$2:$G$3,2,FALSE),"")</f>
      </c>
      <c r="E103">
        <f>IF(B103&lt;&gt;"",VLOOKUP(B103,iscritti_20168!$A$2:$G$3,3,FALSE),"")</f>
      </c>
      <c r="F103">
        <f>IF(E103&lt;&gt;"",VLOOKUP(E103,'20168'!$AG$3:'20168'!$AH$8,2,FALSE),"")</f>
      </c>
      <c r="G103">
        <f>COUNTA('20168'!$H$103:'20168'!$M$103)</f>
        <v>0</v>
      </c>
      <c r="H103" s="1"/>
      <c r="I103" s="1"/>
      <c r="J103" s="1"/>
      <c r="K103" s="1"/>
      <c r="L103" s="1"/>
      <c r="M103" s="1"/>
      <c r="N103">
        <f>IF('20168'!$G$103&lt;&gt;0,'20168'!$O$103/'20168'!$G$103,"")</f>
      </c>
      <c r="O103">
        <f>SUM('20168'!$H$103:'20168'!$M$103)</f>
        <v>0</v>
      </c>
      <c r="P103" s="1"/>
      <c r="Q103" s="1"/>
      <c r="R103">
        <f>SUM('20168'!$O$103:'20168'!$Q$103)+'20168'!$AF$103</f>
        <v>0</v>
      </c>
      <c r="S103">
        <f>SUM('20168'!$R$103:'20168'!$R$103)</f>
        <v>0</v>
      </c>
      <c r="T103">
        <v>94</v>
      </c>
      <c r="V103" s="1"/>
      <c r="W103" s="1"/>
      <c r="X103" s="1"/>
      <c r="AF103">
        <f>'20168'!$G$103*IF(E103&lt;&gt;"",'20168'!$F$103,0)</f>
        <v>0</v>
      </c>
    </row>
    <row r="104" spans="1:32" ht="12.75">
      <c r="A104">
        <v>95</v>
      </c>
      <c r="B104" s="1"/>
      <c r="C104">
        <f>IF(B104&lt;&gt;"",VLOOKUP(B104,iscritti_20168!$A$2:$G$3,4,FALSE),"")</f>
      </c>
      <c r="D104">
        <f>IF(B104&lt;&gt;"",VLOOKUP(B104,iscritti_20168!$A$2:$G$3,2,FALSE),"")</f>
      </c>
      <c r="E104">
        <f>IF(B104&lt;&gt;"",VLOOKUP(B104,iscritti_20168!$A$2:$G$3,3,FALSE),"")</f>
      </c>
      <c r="F104">
        <f>IF(E104&lt;&gt;"",VLOOKUP(E104,'20168'!$AG$3:'20168'!$AH$8,2,FALSE),"")</f>
      </c>
      <c r="G104">
        <f>COUNTA('20168'!$H$104:'20168'!$M$104)</f>
        <v>0</v>
      </c>
      <c r="H104" s="1"/>
      <c r="I104" s="1"/>
      <c r="J104" s="1"/>
      <c r="K104" s="1"/>
      <c r="L104" s="1"/>
      <c r="M104" s="1"/>
      <c r="N104">
        <f>IF('20168'!$G$104&lt;&gt;0,'20168'!$O$104/'20168'!$G$104,"")</f>
      </c>
      <c r="O104">
        <f>SUM('20168'!$H$104:'20168'!$M$104)</f>
        <v>0</v>
      </c>
      <c r="P104" s="1"/>
      <c r="Q104" s="1"/>
      <c r="R104">
        <f>SUM('20168'!$O$104:'20168'!$Q$104)+'20168'!$AF$104</f>
        <v>0</v>
      </c>
      <c r="S104">
        <f>SUM('20168'!$R$104:'20168'!$R$104)</f>
        <v>0</v>
      </c>
      <c r="T104">
        <v>95</v>
      </c>
      <c r="V104" s="1"/>
      <c r="W104" s="1"/>
      <c r="X104" s="1"/>
      <c r="AF104">
        <f>'20168'!$G$104*IF(E104&lt;&gt;"",'20168'!$F$104,0)</f>
        <v>0</v>
      </c>
    </row>
    <row r="105" spans="1:32" ht="12.75">
      <c r="A105">
        <v>96</v>
      </c>
      <c r="B105" s="1"/>
      <c r="C105">
        <f>IF(B105&lt;&gt;"",VLOOKUP(B105,iscritti_20168!$A$2:$G$3,4,FALSE),"")</f>
      </c>
      <c r="D105">
        <f>IF(B105&lt;&gt;"",VLOOKUP(B105,iscritti_20168!$A$2:$G$3,2,FALSE),"")</f>
      </c>
      <c r="E105">
        <f>IF(B105&lt;&gt;"",VLOOKUP(B105,iscritti_20168!$A$2:$G$3,3,FALSE),"")</f>
      </c>
      <c r="F105">
        <f>IF(E105&lt;&gt;"",VLOOKUP(E105,'20168'!$AG$3:'20168'!$AH$8,2,FALSE),"")</f>
      </c>
      <c r="G105">
        <f>COUNTA('20168'!$H$105:'20168'!$M$105)</f>
        <v>0</v>
      </c>
      <c r="H105" s="1"/>
      <c r="I105" s="1"/>
      <c r="J105" s="1"/>
      <c r="K105" s="1"/>
      <c r="L105" s="1"/>
      <c r="M105" s="1"/>
      <c r="N105">
        <f>IF('20168'!$G$105&lt;&gt;0,'20168'!$O$105/'20168'!$G$105,"")</f>
      </c>
      <c r="O105">
        <f>SUM('20168'!$H$105:'20168'!$M$105)</f>
        <v>0</v>
      </c>
      <c r="P105" s="1"/>
      <c r="Q105" s="1"/>
      <c r="R105">
        <f>SUM('20168'!$O$105:'20168'!$Q$105)+'20168'!$AF$105</f>
        <v>0</v>
      </c>
      <c r="S105">
        <f>SUM('20168'!$R$105:'20168'!$R$105)</f>
        <v>0</v>
      </c>
      <c r="T105">
        <v>96</v>
      </c>
      <c r="V105" s="1"/>
      <c r="W105" s="1"/>
      <c r="X105" s="1"/>
      <c r="AF105">
        <f>'20168'!$G$105*IF(E105&lt;&gt;"",'20168'!$F$105,0)</f>
        <v>0</v>
      </c>
    </row>
    <row r="106" spans="1:32" ht="12.75">
      <c r="A106">
        <v>97</v>
      </c>
      <c r="B106" s="1"/>
      <c r="C106">
        <f>IF(B106&lt;&gt;"",VLOOKUP(B106,iscritti_20168!$A$2:$G$3,4,FALSE),"")</f>
      </c>
      <c r="D106">
        <f>IF(B106&lt;&gt;"",VLOOKUP(B106,iscritti_20168!$A$2:$G$3,2,FALSE),"")</f>
      </c>
      <c r="E106">
        <f>IF(B106&lt;&gt;"",VLOOKUP(B106,iscritti_20168!$A$2:$G$3,3,FALSE),"")</f>
      </c>
      <c r="F106">
        <f>IF(E106&lt;&gt;"",VLOOKUP(E106,'20168'!$AG$3:'20168'!$AH$8,2,FALSE),"")</f>
      </c>
      <c r="G106">
        <f>COUNTA('20168'!$H$106:'20168'!$M$106)</f>
        <v>0</v>
      </c>
      <c r="H106" s="1"/>
      <c r="I106" s="1"/>
      <c r="J106" s="1"/>
      <c r="K106" s="1"/>
      <c r="L106" s="1"/>
      <c r="M106" s="1"/>
      <c r="N106">
        <f>IF('20168'!$G$106&lt;&gt;0,'20168'!$O$106/'20168'!$G$106,"")</f>
      </c>
      <c r="O106">
        <f>SUM('20168'!$H$106:'20168'!$M$106)</f>
        <v>0</v>
      </c>
      <c r="P106" s="1"/>
      <c r="Q106" s="1"/>
      <c r="R106">
        <f>SUM('20168'!$O$106:'20168'!$Q$106)+'20168'!$AF$106</f>
        <v>0</v>
      </c>
      <c r="S106">
        <f>SUM('20168'!$R$106:'20168'!$R$106)</f>
        <v>0</v>
      </c>
      <c r="T106">
        <v>97</v>
      </c>
      <c r="V106" s="1"/>
      <c r="W106" s="1"/>
      <c r="X106" s="1"/>
      <c r="AF106">
        <f>'20168'!$G$106*IF(E106&lt;&gt;"",'20168'!$F$106,0)</f>
        <v>0</v>
      </c>
    </row>
    <row r="107" spans="1:32" ht="12.75">
      <c r="A107">
        <v>98</v>
      </c>
      <c r="B107" s="1"/>
      <c r="C107">
        <f>IF(B107&lt;&gt;"",VLOOKUP(B107,iscritti_20168!$A$2:$G$3,4,FALSE),"")</f>
      </c>
      <c r="D107">
        <f>IF(B107&lt;&gt;"",VLOOKUP(B107,iscritti_20168!$A$2:$G$3,2,FALSE),"")</f>
      </c>
      <c r="E107">
        <f>IF(B107&lt;&gt;"",VLOOKUP(B107,iscritti_20168!$A$2:$G$3,3,FALSE),"")</f>
      </c>
      <c r="F107">
        <f>IF(E107&lt;&gt;"",VLOOKUP(E107,'20168'!$AG$3:'20168'!$AH$8,2,FALSE),"")</f>
      </c>
      <c r="G107">
        <f>COUNTA('20168'!$H$107:'20168'!$M$107)</f>
        <v>0</v>
      </c>
      <c r="H107" s="1"/>
      <c r="I107" s="1"/>
      <c r="J107" s="1"/>
      <c r="K107" s="1"/>
      <c r="L107" s="1"/>
      <c r="M107" s="1"/>
      <c r="N107">
        <f>IF('20168'!$G$107&lt;&gt;0,'20168'!$O$107/'20168'!$G$107,"")</f>
      </c>
      <c r="O107">
        <f>SUM('20168'!$H$107:'20168'!$M$107)</f>
        <v>0</v>
      </c>
      <c r="P107" s="1"/>
      <c r="Q107" s="1"/>
      <c r="R107">
        <f>SUM('20168'!$O$107:'20168'!$Q$107)+'20168'!$AF$107</f>
        <v>0</v>
      </c>
      <c r="S107">
        <f>SUM('20168'!$R$107:'20168'!$R$107)</f>
        <v>0</v>
      </c>
      <c r="T107">
        <v>98</v>
      </c>
      <c r="V107" s="1"/>
      <c r="W107" s="1"/>
      <c r="X107" s="1"/>
      <c r="AF107">
        <f>'20168'!$G$107*IF(E107&lt;&gt;"",'20168'!$F$107,0)</f>
        <v>0</v>
      </c>
    </row>
    <row r="108" spans="1:32" ht="12.75">
      <c r="A108">
        <v>99</v>
      </c>
      <c r="B108" s="1"/>
      <c r="C108">
        <f>IF(B108&lt;&gt;"",VLOOKUP(B108,iscritti_20168!$A$2:$G$3,4,FALSE),"")</f>
      </c>
      <c r="D108">
        <f>IF(B108&lt;&gt;"",VLOOKUP(B108,iscritti_20168!$A$2:$G$3,2,FALSE),"")</f>
      </c>
      <c r="E108">
        <f>IF(B108&lt;&gt;"",VLOOKUP(B108,iscritti_20168!$A$2:$G$3,3,FALSE),"")</f>
      </c>
      <c r="F108">
        <f>IF(E108&lt;&gt;"",VLOOKUP(E108,'20168'!$AG$3:'20168'!$AH$8,2,FALSE),"")</f>
      </c>
      <c r="G108">
        <f>COUNTA('20168'!$H$108:'20168'!$M$108)</f>
        <v>0</v>
      </c>
      <c r="H108" s="1"/>
      <c r="I108" s="1"/>
      <c r="J108" s="1"/>
      <c r="K108" s="1"/>
      <c r="L108" s="1"/>
      <c r="M108" s="1"/>
      <c r="N108">
        <f>IF('20168'!$G$108&lt;&gt;0,'20168'!$O$108/'20168'!$G$108,"")</f>
      </c>
      <c r="O108">
        <f>SUM('20168'!$H$108:'20168'!$M$108)</f>
        <v>0</v>
      </c>
      <c r="P108" s="1"/>
      <c r="Q108" s="1"/>
      <c r="R108">
        <f>SUM('20168'!$O$108:'20168'!$Q$108)+'20168'!$AF$108</f>
        <v>0</v>
      </c>
      <c r="S108">
        <f>SUM('20168'!$R$108:'20168'!$R$108)</f>
        <v>0</v>
      </c>
      <c r="T108">
        <v>99</v>
      </c>
      <c r="V108" s="1"/>
      <c r="W108" s="1"/>
      <c r="X108" s="1"/>
      <c r="AF108">
        <f>'20168'!$G$108*IF(E108&lt;&gt;"",'20168'!$F$108,0)</f>
        <v>0</v>
      </c>
    </row>
    <row r="109" spans="1:32" ht="12.75">
      <c r="A109">
        <v>100</v>
      </c>
      <c r="B109" s="1"/>
      <c r="C109">
        <f>IF(B109&lt;&gt;"",VLOOKUP(B109,iscritti_20168!$A$2:$G$3,4,FALSE),"")</f>
      </c>
      <c r="D109">
        <f>IF(B109&lt;&gt;"",VLOOKUP(B109,iscritti_20168!$A$2:$G$3,2,FALSE),"")</f>
      </c>
      <c r="E109">
        <f>IF(B109&lt;&gt;"",VLOOKUP(B109,iscritti_20168!$A$2:$G$3,3,FALSE),"")</f>
      </c>
      <c r="F109">
        <f>IF(E109&lt;&gt;"",VLOOKUP(E109,'20168'!$AG$3:'20168'!$AH$8,2,FALSE),"")</f>
      </c>
      <c r="G109">
        <f>COUNTA('20168'!$H$109:'20168'!$M$109)</f>
        <v>0</v>
      </c>
      <c r="H109" s="1"/>
      <c r="I109" s="1"/>
      <c r="J109" s="1"/>
      <c r="K109" s="1"/>
      <c r="L109" s="1"/>
      <c r="M109" s="1"/>
      <c r="N109">
        <f>IF('20168'!$G$109&lt;&gt;0,'20168'!$O$109/'20168'!$G$109,"")</f>
      </c>
      <c r="O109">
        <f>SUM('20168'!$H$109:'20168'!$M$109)</f>
        <v>0</v>
      </c>
      <c r="P109" s="1"/>
      <c r="Q109" s="1"/>
      <c r="R109">
        <f>SUM('20168'!$O$109:'20168'!$Q$109)+'20168'!$AF$109</f>
        <v>0</v>
      </c>
      <c r="S109">
        <f>SUM('20168'!$R$109:'20168'!$R$109)</f>
        <v>0</v>
      </c>
      <c r="T109">
        <v>100</v>
      </c>
      <c r="V109" s="1"/>
      <c r="W109" s="1"/>
      <c r="X109" s="1"/>
      <c r="AF109">
        <f>'20168'!$G$109*IF(E109&lt;&gt;"",'20168'!$F$109,0)</f>
        <v>0</v>
      </c>
    </row>
    <row r="110" spans="1:32" ht="12.75">
      <c r="A110">
        <v>101</v>
      </c>
      <c r="B110" s="1"/>
      <c r="C110">
        <f>IF(B110&lt;&gt;"",VLOOKUP(B110,iscritti_20168!$A$2:$G$3,4,FALSE),"")</f>
      </c>
      <c r="D110">
        <f>IF(B110&lt;&gt;"",VLOOKUP(B110,iscritti_20168!$A$2:$G$3,2,FALSE),"")</f>
      </c>
      <c r="E110">
        <f>IF(B110&lt;&gt;"",VLOOKUP(B110,iscritti_20168!$A$2:$G$3,3,FALSE),"")</f>
      </c>
      <c r="F110">
        <f>IF(E110&lt;&gt;"",VLOOKUP(E110,'20168'!$AG$3:'20168'!$AH$8,2,FALSE),"")</f>
      </c>
      <c r="G110">
        <f>COUNTA('20168'!$H$110:'20168'!$M$110)</f>
        <v>0</v>
      </c>
      <c r="H110" s="1"/>
      <c r="I110" s="1"/>
      <c r="J110" s="1"/>
      <c r="K110" s="1"/>
      <c r="L110" s="1"/>
      <c r="M110" s="1"/>
      <c r="N110">
        <f>IF('20168'!$G$110&lt;&gt;0,'20168'!$O$110/'20168'!$G$110,"")</f>
      </c>
      <c r="O110">
        <f>SUM('20168'!$H$110:'20168'!$M$110)</f>
        <v>0</v>
      </c>
      <c r="P110" s="1"/>
      <c r="Q110" s="1"/>
      <c r="R110">
        <f>SUM('20168'!$O$110:'20168'!$Q$110)+'20168'!$AF$110</f>
        <v>0</v>
      </c>
      <c r="S110">
        <f>SUM('20168'!$R$110:'20168'!$R$110)</f>
        <v>0</v>
      </c>
      <c r="T110">
        <v>101</v>
      </c>
      <c r="V110" s="1"/>
      <c r="W110" s="1"/>
      <c r="X110" s="1"/>
      <c r="AF110">
        <f>'20168'!$G$110*IF(E110&lt;&gt;"",'20168'!$F$110,0)</f>
        <v>0</v>
      </c>
    </row>
    <row r="111" spans="1:32" ht="12.75">
      <c r="A111">
        <v>102</v>
      </c>
      <c r="B111" s="1"/>
      <c r="C111">
        <f>IF(B111&lt;&gt;"",VLOOKUP(B111,iscritti_20168!$A$2:$G$3,4,FALSE),"")</f>
      </c>
      <c r="D111">
        <f>IF(B111&lt;&gt;"",VLOOKUP(B111,iscritti_20168!$A$2:$G$3,2,FALSE),"")</f>
      </c>
      <c r="E111">
        <f>IF(B111&lt;&gt;"",VLOOKUP(B111,iscritti_20168!$A$2:$G$3,3,FALSE),"")</f>
      </c>
      <c r="F111">
        <f>IF(E111&lt;&gt;"",VLOOKUP(E111,'20168'!$AG$3:'20168'!$AH$8,2,FALSE),"")</f>
      </c>
      <c r="G111">
        <f>COUNTA('20168'!$H$111:'20168'!$M$111)</f>
        <v>0</v>
      </c>
      <c r="H111" s="1"/>
      <c r="I111" s="1"/>
      <c r="J111" s="1"/>
      <c r="K111" s="1"/>
      <c r="L111" s="1"/>
      <c r="M111" s="1"/>
      <c r="N111">
        <f>IF('20168'!$G$111&lt;&gt;0,'20168'!$O$111/'20168'!$G$111,"")</f>
      </c>
      <c r="O111">
        <f>SUM('20168'!$H$111:'20168'!$M$111)</f>
        <v>0</v>
      </c>
      <c r="P111" s="1"/>
      <c r="Q111" s="1"/>
      <c r="R111">
        <f>SUM('20168'!$O$111:'20168'!$Q$111)+'20168'!$AF$111</f>
        <v>0</v>
      </c>
      <c r="S111">
        <f>SUM('20168'!$R$111:'20168'!$R$111)</f>
        <v>0</v>
      </c>
      <c r="T111">
        <v>102</v>
      </c>
      <c r="V111" s="1"/>
      <c r="W111" s="1"/>
      <c r="X111" s="1"/>
      <c r="AF111">
        <f>'20168'!$G$111*IF(E111&lt;&gt;"",'20168'!$F$111,0)</f>
        <v>0</v>
      </c>
    </row>
    <row r="112" spans="1:32" ht="12.75">
      <c r="A112">
        <v>103</v>
      </c>
      <c r="B112" s="1"/>
      <c r="C112">
        <f>IF(B112&lt;&gt;"",VLOOKUP(B112,iscritti_20168!$A$2:$G$3,4,FALSE),"")</f>
      </c>
      <c r="D112">
        <f>IF(B112&lt;&gt;"",VLOOKUP(B112,iscritti_20168!$A$2:$G$3,2,FALSE),"")</f>
      </c>
      <c r="E112">
        <f>IF(B112&lt;&gt;"",VLOOKUP(B112,iscritti_20168!$A$2:$G$3,3,FALSE),"")</f>
      </c>
      <c r="F112">
        <f>IF(E112&lt;&gt;"",VLOOKUP(E112,'20168'!$AG$3:'20168'!$AH$8,2,FALSE),"")</f>
      </c>
      <c r="G112">
        <f>COUNTA('20168'!$H$112:'20168'!$M$112)</f>
        <v>0</v>
      </c>
      <c r="H112" s="1"/>
      <c r="I112" s="1"/>
      <c r="J112" s="1"/>
      <c r="K112" s="1"/>
      <c r="L112" s="1"/>
      <c r="M112" s="1"/>
      <c r="N112">
        <f>IF('20168'!$G$112&lt;&gt;0,'20168'!$O$112/'20168'!$G$112,"")</f>
      </c>
      <c r="O112">
        <f>SUM('20168'!$H$112:'20168'!$M$112)</f>
        <v>0</v>
      </c>
      <c r="P112" s="1"/>
      <c r="Q112" s="1"/>
      <c r="R112">
        <f>SUM('20168'!$O$112:'20168'!$Q$112)+'20168'!$AF$112</f>
        <v>0</v>
      </c>
      <c r="S112">
        <f>SUM('20168'!$R$112:'20168'!$R$112)</f>
        <v>0</v>
      </c>
      <c r="T112">
        <v>103</v>
      </c>
      <c r="V112" s="1"/>
      <c r="W112" s="1"/>
      <c r="X112" s="1"/>
      <c r="AF112">
        <f>'20168'!$G$112*IF(E112&lt;&gt;"",'20168'!$F$112,0)</f>
        <v>0</v>
      </c>
    </row>
    <row r="113" spans="1:32" ht="12.75">
      <c r="A113">
        <v>104</v>
      </c>
      <c r="B113" s="1"/>
      <c r="C113">
        <f>IF(B113&lt;&gt;"",VLOOKUP(B113,iscritti_20168!$A$2:$G$3,4,FALSE),"")</f>
      </c>
      <c r="D113">
        <f>IF(B113&lt;&gt;"",VLOOKUP(B113,iscritti_20168!$A$2:$G$3,2,FALSE),"")</f>
      </c>
      <c r="E113">
        <f>IF(B113&lt;&gt;"",VLOOKUP(B113,iscritti_20168!$A$2:$G$3,3,FALSE),"")</f>
      </c>
      <c r="F113">
        <f>IF(E113&lt;&gt;"",VLOOKUP(E113,'20168'!$AG$3:'20168'!$AH$8,2,FALSE),"")</f>
      </c>
      <c r="G113">
        <f>COUNTA('20168'!$H$113:'20168'!$M$113)</f>
        <v>0</v>
      </c>
      <c r="H113" s="1"/>
      <c r="I113" s="1"/>
      <c r="J113" s="1"/>
      <c r="K113" s="1"/>
      <c r="L113" s="1"/>
      <c r="M113" s="1"/>
      <c r="N113">
        <f>IF('20168'!$G$113&lt;&gt;0,'20168'!$O$113/'20168'!$G$113,"")</f>
      </c>
      <c r="O113">
        <f>SUM('20168'!$H$113:'20168'!$M$113)</f>
        <v>0</v>
      </c>
      <c r="P113" s="1"/>
      <c r="Q113" s="1"/>
      <c r="R113">
        <f>SUM('20168'!$O$113:'20168'!$Q$113)+'20168'!$AF$113</f>
        <v>0</v>
      </c>
      <c r="S113">
        <f>SUM('20168'!$R$113:'20168'!$R$113)</f>
        <v>0</v>
      </c>
      <c r="T113">
        <v>104</v>
      </c>
      <c r="V113" s="1"/>
      <c r="W113" s="1"/>
      <c r="X113" s="1"/>
      <c r="AF113">
        <f>'20168'!$G$113*IF(E113&lt;&gt;"",'20168'!$F$113,0)</f>
        <v>0</v>
      </c>
    </row>
    <row r="114" spans="1:32" ht="12.75">
      <c r="A114">
        <v>105</v>
      </c>
      <c r="B114" s="1"/>
      <c r="C114">
        <f>IF(B114&lt;&gt;"",VLOOKUP(B114,iscritti_20168!$A$2:$G$3,4,FALSE),"")</f>
      </c>
      <c r="D114">
        <f>IF(B114&lt;&gt;"",VLOOKUP(B114,iscritti_20168!$A$2:$G$3,2,FALSE),"")</f>
      </c>
      <c r="E114">
        <f>IF(B114&lt;&gt;"",VLOOKUP(B114,iscritti_20168!$A$2:$G$3,3,FALSE),"")</f>
      </c>
      <c r="F114">
        <f>IF(E114&lt;&gt;"",VLOOKUP(E114,'20168'!$AG$3:'20168'!$AH$8,2,FALSE),"")</f>
      </c>
      <c r="G114">
        <f>COUNTA('20168'!$H$114:'20168'!$M$114)</f>
        <v>0</v>
      </c>
      <c r="H114" s="1"/>
      <c r="I114" s="1"/>
      <c r="J114" s="1"/>
      <c r="K114" s="1"/>
      <c r="L114" s="1"/>
      <c r="M114" s="1"/>
      <c r="N114">
        <f>IF('20168'!$G$114&lt;&gt;0,'20168'!$O$114/'20168'!$G$114,"")</f>
      </c>
      <c r="O114">
        <f>SUM('20168'!$H$114:'20168'!$M$114)</f>
        <v>0</v>
      </c>
      <c r="P114" s="1"/>
      <c r="Q114" s="1"/>
      <c r="R114">
        <f>SUM('20168'!$O$114:'20168'!$Q$114)+'20168'!$AF$114</f>
        <v>0</v>
      </c>
      <c r="S114">
        <f>SUM('20168'!$R$114:'20168'!$R$114)</f>
        <v>0</v>
      </c>
      <c r="T114">
        <v>105</v>
      </c>
      <c r="V114" s="1"/>
      <c r="W114" s="1"/>
      <c r="X114" s="1"/>
      <c r="AF114">
        <f>'20168'!$G$114*IF(E114&lt;&gt;"",'20168'!$F$114,0)</f>
        <v>0</v>
      </c>
    </row>
    <row r="115" spans="1:32" ht="12.75">
      <c r="A115">
        <v>106</v>
      </c>
      <c r="B115" s="1"/>
      <c r="C115">
        <f>IF(B115&lt;&gt;"",VLOOKUP(B115,iscritti_20168!$A$2:$G$3,4,FALSE),"")</f>
      </c>
      <c r="D115">
        <f>IF(B115&lt;&gt;"",VLOOKUP(B115,iscritti_20168!$A$2:$G$3,2,FALSE),"")</f>
      </c>
      <c r="E115">
        <f>IF(B115&lt;&gt;"",VLOOKUP(B115,iscritti_20168!$A$2:$G$3,3,FALSE),"")</f>
      </c>
      <c r="F115">
        <f>IF(E115&lt;&gt;"",VLOOKUP(E115,'20168'!$AG$3:'20168'!$AH$8,2,FALSE),"")</f>
      </c>
      <c r="G115">
        <f>COUNTA('20168'!$H$115:'20168'!$M$115)</f>
        <v>0</v>
      </c>
      <c r="H115" s="1"/>
      <c r="I115" s="1"/>
      <c r="J115" s="1"/>
      <c r="K115" s="1"/>
      <c r="L115" s="1"/>
      <c r="M115" s="1"/>
      <c r="N115">
        <f>IF('20168'!$G$115&lt;&gt;0,'20168'!$O$115/'20168'!$G$115,"")</f>
      </c>
      <c r="O115">
        <f>SUM('20168'!$H$115:'20168'!$M$115)</f>
        <v>0</v>
      </c>
      <c r="P115" s="1"/>
      <c r="Q115" s="1"/>
      <c r="R115">
        <f>SUM('20168'!$O$115:'20168'!$Q$115)+'20168'!$AF$115</f>
        <v>0</v>
      </c>
      <c r="S115">
        <f>SUM('20168'!$R$115:'20168'!$R$115)</f>
        <v>0</v>
      </c>
      <c r="T115">
        <v>106</v>
      </c>
      <c r="V115" s="1"/>
      <c r="W115" s="1"/>
      <c r="X115" s="1"/>
      <c r="AF115">
        <f>'20168'!$G$115*IF(E115&lt;&gt;"",'20168'!$F$115,0)</f>
        <v>0</v>
      </c>
    </row>
    <row r="116" spans="1:32" ht="12.75">
      <c r="A116">
        <v>107</v>
      </c>
      <c r="B116" s="1"/>
      <c r="C116">
        <f>IF(B116&lt;&gt;"",VLOOKUP(B116,iscritti_20168!$A$2:$G$3,4,FALSE),"")</f>
      </c>
      <c r="D116">
        <f>IF(B116&lt;&gt;"",VLOOKUP(B116,iscritti_20168!$A$2:$G$3,2,FALSE),"")</f>
      </c>
      <c r="E116">
        <f>IF(B116&lt;&gt;"",VLOOKUP(B116,iscritti_20168!$A$2:$G$3,3,FALSE),"")</f>
      </c>
      <c r="F116">
        <f>IF(E116&lt;&gt;"",VLOOKUP(E116,'20168'!$AG$3:'20168'!$AH$8,2,FALSE),"")</f>
      </c>
      <c r="G116">
        <f>COUNTA('20168'!$H$116:'20168'!$M$116)</f>
        <v>0</v>
      </c>
      <c r="H116" s="1"/>
      <c r="I116" s="1"/>
      <c r="J116" s="1"/>
      <c r="K116" s="1"/>
      <c r="L116" s="1"/>
      <c r="M116" s="1"/>
      <c r="N116">
        <f>IF('20168'!$G$116&lt;&gt;0,'20168'!$O$116/'20168'!$G$116,"")</f>
      </c>
      <c r="O116">
        <f>SUM('20168'!$H$116:'20168'!$M$116)</f>
        <v>0</v>
      </c>
      <c r="P116" s="1"/>
      <c r="Q116" s="1"/>
      <c r="R116">
        <f>SUM('20168'!$O$116:'20168'!$Q$116)+'20168'!$AF$116</f>
        <v>0</v>
      </c>
      <c r="S116">
        <f>SUM('20168'!$R$116:'20168'!$R$116)</f>
        <v>0</v>
      </c>
      <c r="T116">
        <v>107</v>
      </c>
      <c r="V116" s="1"/>
      <c r="W116" s="1"/>
      <c r="X116" s="1"/>
      <c r="AF116">
        <f>'20168'!$G$116*IF(E116&lt;&gt;"",'20168'!$F$116,0)</f>
        <v>0</v>
      </c>
    </row>
    <row r="117" spans="1:32" ht="12.75">
      <c r="A117">
        <v>108</v>
      </c>
      <c r="B117" s="1"/>
      <c r="C117">
        <f>IF(B117&lt;&gt;"",VLOOKUP(B117,iscritti_20168!$A$2:$G$3,4,FALSE),"")</f>
      </c>
      <c r="D117">
        <f>IF(B117&lt;&gt;"",VLOOKUP(B117,iscritti_20168!$A$2:$G$3,2,FALSE),"")</f>
      </c>
      <c r="E117">
        <f>IF(B117&lt;&gt;"",VLOOKUP(B117,iscritti_20168!$A$2:$G$3,3,FALSE),"")</f>
      </c>
      <c r="F117">
        <f>IF(E117&lt;&gt;"",VLOOKUP(E117,'20168'!$AG$3:'20168'!$AH$8,2,FALSE),"")</f>
      </c>
      <c r="G117">
        <f>COUNTA('20168'!$H$117:'20168'!$M$117)</f>
        <v>0</v>
      </c>
      <c r="H117" s="1"/>
      <c r="I117" s="1"/>
      <c r="J117" s="1"/>
      <c r="K117" s="1"/>
      <c r="L117" s="1"/>
      <c r="M117" s="1"/>
      <c r="N117">
        <f>IF('20168'!$G$117&lt;&gt;0,'20168'!$O$117/'20168'!$G$117,"")</f>
      </c>
      <c r="O117">
        <f>SUM('20168'!$H$117:'20168'!$M$117)</f>
        <v>0</v>
      </c>
      <c r="P117" s="1"/>
      <c r="Q117" s="1"/>
      <c r="R117">
        <f>SUM('20168'!$O$117:'20168'!$Q$117)+'20168'!$AF$117</f>
        <v>0</v>
      </c>
      <c r="S117">
        <f>SUM('20168'!$R$117:'20168'!$R$117)</f>
        <v>0</v>
      </c>
      <c r="T117">
        <v>108</v>
      </c>
      <c r="V117" s="1"/>
      <c r="W117" s="1"/>
      <c r="X117" s="1"/>
      <c r="AF117">
        <f>'20168'!$G$117*IF(E117&lt;&gt;"",'20168'!$F$117,0)</f>
        <v>0</v>
      </c>
    </row>
    <row r="118" spans="1:32" ht="12.75">
      <c r="A118">
        <v>109</v>
      </c>
      <c r="B118" s="1"/>
      <c r="C118">
        <f>IF(B118&lt;&gt;"",VLOOKUP(B118,iscritti_20168!$A$2:$G$3,4,FALSE),"")</f>
      </c>
      <c r="D118">
        <f>IF(B118&lt;&gt;"",VLOOKUP(B118,iscritti_20168!$A$2:$G$3,2,FALSE),"")</f>
      </c>
      <c r="E118">
        <f>IF(B118&lt;&gt;"",VLOOKUP(B118,iscritti_20168!$A$2:$G$3,3,FALSE),"")</f>
      </c>
      <c r="F118">
        <f>IF(E118&lt;&gt;"",VLOOKUP(E118,'20168'!$AG$3:'20168'!$AH$8,2,FALSE),"")</f>
      </c>
      <c r="G118">
        <f>COUNTA('20168'!$H$118:'20168'!$M$118)</f>
        <v>0</v>
      </c>
      <c r="H118" s="1"/>
      <c r="I118" s="1"/>
      <c r="J118" s="1"/>
      <c r="K118" s="1"/>
      <c r="L118" s="1"/>
      <c r="M118" s="1"/>
      <c r="N118">
        <f>IF('20168'!$G$118&lt;&gt;0,'20168'!$O$118/'20168'!$G$118,"")</f>
      </c>
      <c r="O118">
        <f>SUM('20168'!$H$118:'20168'!$M$118)</f>
        <v>0</v>
      </c>
      <c r="P118" s="1"/>
      <c r="Q118" s="1"/>
      <c r="R118">
        <f>SUM('20168'!$O$118:'20168'!$Q$118)+'20168'!$AF$118</f>
        <v>0</v>
      </c>
      <c r="S118">
        <f>SUM('20168'!$R$118:'20168'!$R$118)</f>
        <v>0</v>
      </c>
      <c r="T118">
        <v>109</v>
      </c>
      <c r="V118" s="1"/>
      <c r="W118" s="1"/>
      <c r="X118" s="1"/>
      <c r="AF118">
        <f>'20168'!$G$118*IF(E118&lt;&gt;"",'20168'!$F$118,0)</f>
        <v>0</v>
      </c>
    </row>
    <row r="119" spans="1:32" ht="12.75">
      <c r="A119">
        <v>110</v>
      </c>
      <c r="B119" s="1"/>
      <c r="C119">
        <f>IF(B119&lt;&gt;"",VLOOKUP(B119,iscritti_20168!$A$2:$G$3,4,FALSE),"")</f>
      </c>
      <c r="D119">
        <f>IF(B119&lt;&gt;"",VLOOKUP(B119,iscritti_20168!$A$2:$G$3,2,FALSE),"")</f>
      </c>
      <c r="E119">
        <f>IF(B119&lt;&gt;"",VLOOKUP(B119,iscritti_20168!$A$2:$G$3,3,FALSE),"")</f>
      </c>
      <c r="F119">
        <f>IF(E119&lt;&gt;"",VLOOKUP(E119,'20168'!$AG$3:'20168'!$AH$8,2,FALSE),"")</f>
      </c>
      <c r="G119">
        <f>COUNTA('20168'!$H$119:'20168'!$M$119)</f>
        <v>0</v>
      </c>
      <c r="H119" s="1"/>
      <c r="I119" s="1"/>
      <c r="J119" s="1"/>
      <c r="K119" s="1"/>
      <c r="L119" s="1"/>
      <c r="M119" s="1"/>
      <c r="N119">
        <f>IF('20168'!$G$119&lt;&gt;0,'20168'!$O$119/'20168'!$G$119,"")</f>
      </c>
      <c r="O119">
        <f>SUM('20168'!$H$119:'20168'!$M$119)</f>
        <v>0</v>
      </c>
      <c r="P119" s="1"/>
      <c r="Q119" s="1"/>
      <c r="R119">
        <f>SUM('20168'!$O$119:'20168'!$Q$119)+'20168'!$AF$119</f>
        <v>0</v>
      </c>
      <c r="S119">
        <f>SUM('20168'!$R$119:'20168'!$R$119)</f>
        <v>0</v>
      </c>
      <c r="T119">
        <v>110</v>
      </c>
      <c r="V119" s="1"/>
      <c r="W119" s="1"/>
      <c r="X119" s="1"/>
      <c r="AF119">
        <f>'20168'!$G$119*IF(E119&lt;&gt;"",'20168'!$F$119,0)</f>
        <v>0</v>
      </c>
    </row>
    <row r="120" spans="1:32" ht="12.75">
      <c r="A120">
        <v>111</v>
      </c>
      <c r="B120" s="1"/>
      <c r="C120">
        <f>IF(B120&lt;&gt;"",VLOOKUP(B120,iscritti_20168!$A$2:$G$3,4,FALSE),"")</f>
      </c>
      <c r="D120">
        <f>IF(B120&lt;&gt;"",VLOOKUP(B120,iscritti_20168!$A$2:$G$3,2,FALSE),"")</f>
      </c>
      <c r="E120">
        <f>IF(B120&lt;&gt;"",VLOOKUP(B120,iscritti_20168!$A$2:$G$3,3,FALSE),"")</f>
      </c>
      <c r="F120">
        <f>IF(E120&lt;&gt;"",VLOOKUP(E120,'20168'!$AG$3:'20168'!$AH$8,2,FALSE),"")</f>
      </c>
      <c r="G120">
        <f>COUNTA('20168'!$H$120:'20168'!$M$120)</f>
        <v>0</v>
      </c>
      <c r="H120" s="1"/>
      <c r="I120" s="1"/>
      <c r="J120" s="1"/>
      <c r="K120" s="1"/>
      <c r="L120" s="1"/>
      <c r="M120" s="1"/>
      <c r="N120">
        <f>IF('20168'!$G$120&lt;&gt;0,'20168'!$O$120/'20168'!$G$120,"")</f>
      </c>
      <c r="O120">
        <f>SUM('20168'!$H$120:'20168'!$M$120)</f>
        <v>0</v>
      </c>
      <c r="P120" s="1"/>
      <c r="Q120" s="1"/>
      <c r="R120">
        <f>SUM('20168'!$O$120:'20168'!$Q$120)+'20168'!$AF$120</f>
        <v>0</v>
      </c>
      <c r="S120">
        <f>SUM('20168'!$R$120:'20168'!$R$120)</f>
        <v>0</v>
      </c>
      <c r="T120">
        <v>111</v>
      </c>
      <c r="V120" s="1"/>
      <c r="W120" s="1"/>
      <c r="X120" s="1"/>
      <c r="AF120">
        <f>'20168'!$G$120*IF(E120&lt;&gt;"",'20168'!$F$120,0)</f>
        <v>0</v>
      </c>
    </row>
    <row r="121" spans="1:32" ht="12.75">
      <c r="A121">
        <v>112</v>
      </c>
      <c r="B121" s="1"/>
      <c r="C121">
        <f>IF(B121&lt;&gt;"",VLOOKUP(B121,iscritti_20168!$A$2:$G$3,4,FALSE),"")</f>
      </c>
      <c r="D121">
        <f>IF(B121&lt;&gt;"",VLOOKUP(B121,iscritti_20168!$A$2:$G$3,2,FALSE),"")</f>
      </c>
      <c r="E121">
        <f>IF(B121&lt;&gt;"",VLOOKUP(B121,iscritti_20168!$A$2:$G$3,3,FALSE),"")</f>
      </c>
      <c r="F121">
        <f>IF(E121&lt;&gt;"",VLOOKUP(E121,'20168'!$AG$3:'20168'!$AH$8,2,FALSE),"")</f>
      </c>
      <c r="G121">
        <f>COUNTA('20168'!$H$121:'20168'!$M$121)</f>
        <v>0</v>
      </c>
      <c r="H121" s="1"/>
      <c r="I121" s="1"/>
      <c r="J121" s="1"/>
      <c r="K121" s="1"/>
      <c r="L121" s="1"/>
      <c r="M121" s="1"/>
      <c r="N121">
        <f>IF('20168'!$G$121&lt;&gt;0,'20168'!$O$121/'20168'!$G$121,"")</f>
      </c>
      <c r="O121">
        <f>SUM('20168'!$H$121:'20168'!$M$121)</f>
        <v>0</v>
      </c>
      <c r="P121" s="1"/>
      <c r="Q121" s="1"/>
      <c r="R121">
        <f>SUM('20168'!$O$121:'20168'!$Q$121)+'20168'!$AF$121</f>
        <v>0</v>
      </c>
      <c r="S121">
        <f>SUM('20168'!$R$121:'20168'!$R$121)</f>
        <v>0</v>
      </c>
      <c r="T121">
        <v>112</v>
      </c>
      <c r="V121" s="1"/>
      <c r="W121" s="1"/>
      <c r="X121" s="1"/>
      <c r="AF121">
        <f>'20168'!$G$121*IF(E121&lt;&gt;"",'20168'!$F$121,0)</f>
        <v>0</v>
      </c>
    </row>
    <row r="122" spans="1:32" ht="12.75">
      <c r="A122">
        <v>113</v>
      </c>
      <c r="B122" s="1"/>
      <c r="C122">
        <f>IF(B122&lt;&gt;"",VLOOKUP(B122,iscritti_20168!$A$2:$G$3,4,FALSE),"")</f>
      </c>
      <c r="D122">
        <f>IF(B122&lt;&gt;"",VLOOKUP(B122,iscritti_20168!$A$2:$G$3,2,FALSE),"")</f>
      </c>
      <c r="E122">
        <f>IF(B122&lt;&gt;"",VLOOKUP(B122,iscritti_20168!$A$2:$G$3,3,FALSE),"")</f>
      </c>
      <c r="F122">
        <f>IF(E122&lt;&gt;"",VLOOKUP(E122,'20168'!$AG$3:'20168'!$AH$8,2,FALSE),"")</f>
      </c>
      <c r="G122">
        <f>COUNTA('20168'!$H$122:'20168'!$M$122)</f>
        <v>0</v>
      </c>
      <c r="H122" s="1"/>
      <c r="I122" s="1"/>
      <c r="J122" s="1"/>
      <c r="K122" s="1"/>
      <c r="L122" s="1"/>
      <c r="M122" s="1"/>
      <c r="N122">
        <f>IF('20168'!$G$122&lt;&gt;0,'20168'!$O$122/'20168'!$G$122,"")</f>
      </c>
      <c r="O122">
        <f>SUM('20168'!$H$122:'20168'!$M$122)</f>
        <v>0</v>
      </c>
      <c r="P122" s="1"/>
      <c r="Q122" s="1"/>
      <c r="R122">
        <f>SUM('20168'!$O$122:'20168'!$Q$122)+'20168'!$AF$122</f>
        <v>0</v>
      </c>
      <c r="S122">
        <f>SUM('20168'!$R$122:'20168'!$R$122)</f>
        <v>0</v>
      </c>
      <c r="T122">
        <v>113</v>
      </c>
      <c r="V122" s="1"/>
      <c r="W122" s="1"/>
      <c r="X122" s="1"/>
      <c r="AF122">
        <f>'20168'!$G$122*IF(E122&lt;&gt;"",'20168'!$F$122,0)</f>
        <v>0</v>
      </c>
    </row>
    <row r="123" spans="1:32" ht="12.75">
      <c r="A123">
        <v>114</v>
      </c>
      <c r="B123" s="1"/>
      <c r="C123">
        <f>IF(B123&lt;&gt;"",VLOOKUP(B123,iscritti_20168!$A$2:$G$3,4,FALSE),"")</f>
      </c>
      <c r="D123">
        <f>IF(B123&lt;&gt;"",VLOOKUP(B123,iscritti_20168!$A$2:$G$3,2,FALSE),"")</f>
      </c>
      <c r="E123">
        <f>IF(B123&lt;&gt;"",VLOOKUP(B123,iscritti_20168!$A$2:$G$3,3,FALSE),"")</f>
      </c>
      <c r="F123">
        <f>IF(E123&lt;&gt;"",VLOOKUP(E123,'20168'!$AG$3:'20168'!$AH$8,2,FALSE),"")</f>
      </c>
      <c r="G123">
        <f>COUNTA('20168'!$H$123:'20168'!$M$123)</f>
        <v>0</v>
      </c>
      <c r="H123" s="1"/>
      <c r="I123" s="1"/>
      <c r="J123" s="1"/>
      <c r="K123" s="1"/>
      <c r="L123" s="1"/>
      <c r="M123" s="1"/>
      <c r="N123">
        <f>IF('20168'!$G$123&lt;&gt;0,'20168'!$O$123/'20168'!$G$123,"")</f>
      </c>
      <c r="O123">
        <f>SUM('20168'!$H$123:'20168'!$M$123)</f>
        <v>0</v>
      </c>
      <c r="P123" s="1"/>
      <c r="Q123" s="1"/>
      <c r="R123">
        <f>SUM('20168'!$O$123:'20168'!$Q$123)+'20168'!$AF$123</f>
        <v>0</v>
      </c>
      <c r="S123">
        <f>SUM('20168'!$R$123:'20168'!$R$123)</f>
        <v>0</v>
      </c>
      <c r="T123">
        <v>114</v>
      </c>
      <c r="V123" s="1"/>
      <c r="W123" s="1"/>
      <c r="X123" s="1"/>
      <c r="AF123">
        <f>'20168'!$G$123*IF(E123&lt;&gt;"",'20168'!$F$123,0)</f>
        <v>0</v>
      </c>
    </row>
    <row r="124" spans="1:32" ht="12.75">
      <c r="A124">
        <v>115</v>
      </c>
      <c r="B124" s="1"/>
      <c r="C124">
        <f>IF(B124&lt;&gt;"",VLOOKUP(B124,iscritti_20168!$A$2:$G$3,4,FALSE),"")</f>
      </c>
      <c r="D124">
        <f>IF(B124&lt;&gt;"",VLOOKUP(B124,iscritti_20168!$A$2:$G$3,2,FALSE),"")</f>
      </c>
      <c r="E124">
        <f>IF(B124&lt;&gt;"",VLOOKUP(B124,iscritti_20168!$A$2:$G$3,3,FALSE),"")</f>
      </c>
      <c r="F124">
        <f>IF(E124&lt;&gt;"",VLOOKUP(E124,'20168'!$AG$3:'20168'!$AH$8,2,FALSE),"")</f>
      </c>
      <c r="G124">
        <f>COUNTA('20168'!$H$124:'20168'!$M$124)</f>
        <v>0</v>
      </c>
      <c r="H124" s="1"/>
      <c r="I124" s="1"/>
      <c r="J124" s="1"/>
      <c r="K124" s="1"/>
      <c r="L124" s="1"/>
      <c r="M124" s="1"/>
      <c r="N124">
        <f>IF('20168'!$G$124&lt;&gt;0,'20168'!$O$124/'20168'!$G$124,"")</f>
      </c>
      <c r="O124">
        <f>SUM('20168'!$H$124:'20168'!$M$124)</f>
        <v>0</v>
      </c>
      <c r="P124" s="1"/>
      <c r="Q124" s="1"/>
      <c r="R124">
        <f>SUM('20168'!$O$124:'20168'!$Q$124)+'20168'!$AF$124</f>
        <v>0</v>
      </c>
      <c r="S124">
        <f>SUM('20168'!$R$124:'20168'!$R$124)</f>
        <v>0</v>
      </c>
      <c r="T124">
        <v>115</v>
      </c>
      <c r="V124" s="1"/>
      <c r="W124" s="1"/>
      <c r="X124" s="1"/>
      <c r="AF124">
        <f>'20168'!$G$124*IF(E124&lt;&gt;"",'20168'!$F$124,0)</f>
        <v>0</v>
      </c>
    </row>
    <row r="125" spans="1:32" ht="12.75">
      <c r="A125">
        <v>116</v>
      </c>
      <c r="B125" s="1"/>
      <c r="C125">
        <f>IF(B125&lt;&gt;"",VLOOKUP(B125,iscritti_20168!$A$2:$G$3,4,FALSE),"")</f>
      </c>
      <c r="D125">
        <f>IF(B125&lt;&gt;"",VLOOKUP(B125,iscritti_20168!$A$2:$G$3,2,FALSE),"")</f>
      </c>
      <c r="E125">
        <f>IF(B125&lt;&gt;"",VLOOKUP(B125,iscritti_20168!$A$2:$G$3,3,FALSE),"")</f>
      </c>
      <c r="F125">
        <f>IF(E125&lt;&gt;"",VLOOKUP(E125,'20168'!$AG$3:'20168'!$AH$8,2,FALSE),"")</f>
      </c>
      <c r="G125">
        <f>COUNTA('20168'!$H$125:'20168'!$M$125)</f>
        <v>0</v>
      </c>
      <c r="H125" s="1"/>
      <c r="I125" s="1"/>
      <c r="J125" s="1"/>
      <c r="K125" s="1"/>
      <c r="L125" s="1"/>
      <c r="M125" s="1"/>
      <c r="N125">
        <f>IF('20168'!$G$125&lt;&gt;0,'20168'!$O$125/'20168'!$G$125,"")</f>
      </c>
      <c r="O125">
        <f>SUM('20168'!$H$125:'20168'!$M$125)</f>
        <v>0</v>
      </c>
      <c r="P125" s="1"/>
      <c r="Q125" s="1"/>
      <c r="R125">
        <f>SUM('20168'!$O$125:'20168'!$Q$125)+'20168'!$AF$125</f>
        <v>0</v>
      </c>
      <c r="S125">
        <f>SUM('20168'!$R$125:'20168'!$R$125)</f>
        <v>0</v>
      </c>
      <c r="T125">
        <v>116</v>
      </c>
      <c r="V125" s="1"/>
      <c r="W125" s="1"/>
      <c r="X125" s="1"/>
      <c r="AF125">
        <f>'20168'!$G$125*IF(E125&lt;&gt;"",'20168'!$F$125,0)</f>
        <v>0</v>
      </c>
    </row>
    <row r="126" spans="1:32" ht="12.75">
      <c r="A126">
        <v>117</v>
      </c>
      <c r="B126" s="1"/>
      <c r="C126">
        <f>IF(B126&lt;&gt;"",VLOOKUP(B126,iscritti_20168!$A$2:$G$3,4,FALSE),"")</f>
      </c>
      <c r="D126">
        <f>IF(B126&lt;&gt;"",VLOOKUP(B126,iscritti_20168!$A$2:$G$3,2,FALSE),"")</f>
      </c>
      <c r="E126">
        <f>IF(B126&lt;&gt;"",VLOOKUP(B126,iscritti_20168!$A$2:$G$3,3,FALSE),"")</f>
      </c>
      <c r="F126">
        <f>IF(E126&lt;&gt;"",VLOOKUP(E126,'20168'!$AG$3:'20168'!$AH$8,2,FALSE),"")</f>
      </c>
      <c r="G126">
        <f>COUNTA('20168'!$H$126:'20168'!$M$126)</f>
        <v>0</v>
      </c>
      <c r="H126" s="1"/>
      <c r="I126" s="1"/>
      <c r="J126" s="1"/>
      <c r="K126" s="1"/>
      <c r="L126" s="1"/>
      <c r="M126" s="1"/>
      <c r="N126">
        <f>IF('20168'!$G$126&lt;&gt;0,'20168'!$O$126/'20168'!$G$126,"")</f>
      </c>
      <c r="O126">
        <f>SUM('20168'!$H$126:'20168'!$M$126)</f>
        <v>0</v>
      </c>
      <c r="P126" s="1"/>
      <c r="Q126" s="1"/>
      <c r="R126">
        <f>SUM('20168'!$O$126:'20168'!$Q$126)+'20168'!$AF$126</f>
        <v>0</v>
      </c>
      <c r="S126">
        <f>SUM('20168'!$R$126:'20168'!$R$126)</f>
        <v>0</v>
      </c>
      <c r="T126">
        <v>117</v>
      </c>
      <c r="V126" s="1"/>
      <c r="W126" s="1"/>
      <c r="X126" s="1"/>
      <c r="AF126">
        <f>'20168'!$G$126*IF(E126&lt;&gt;"",'20168'!$F$126,0)</f>
        <v>0</v>
      </c>
    </row>
    <row r="127" spans="1:32" ht="12.75">
      <c r="A127">
        <v>118</v>
      </c>
      <c r="B127" s="1"/>
      <c r="C127">
        <f>IF(B127&lt;&gt;"",VLOOKUP(B127,iscritti_20168!$A$2:$G$3,4,FALSE),"")</f>
      </c>
      <c r="D127">
        <f>IF(B127&lt;&gt;"",VLOOKUP(B127,iscritti_20168!$A$2:$G$3,2,FALSE),"")</f>
      </c>
      <c r="E127">
        <f>IF(B127&lt;&gt;"",VLOOKUP(B127,iscritti_20168!$A$2:$G$3,3,FALSE),"")</f>
      </c>
      <c r="F127">
        <f>IF(E127&lt;&gt;"",VLOOKUP(E127,'20168'!$AG$3:'20168'!$AH$8,2,FALSE),"")</f>
      </c>
      <c r="G127">
        <f>COUNTA('20168'!$H$127:'20168'!$M$127)</f>
        <v>0</v>
      </c>
      <c r="H127" s="1"/>
      <c r="I127" s="1"/>
      <c r="J127" s="1"/>
      <c r="K127" s="1"/>
      <c r="L127" s="1"/>
      <c r="M127" s="1"/>
      <c r="N127">
        <f>IF('20168'!$G$127&lt;&gt;0,'20168'!$O$127/'20168'!$G$127,"")</f>
      </c>
      <c r="O127">
        <f>SUM('20168'!$H$127:'20168'!$M$127)</f>
        <v>0</v>
      </c>
      <c r="P127" s="1"/>
      <c r="Q127" s="1"/>
      <c r="R127">
        <f>SUM('20168'!$O$127:'20168'!$Q$127)+'20168'!$AF$127</f>
        <v>0</v>
      </c>
      <c r="S127">
        <f>SUM('20168'!$R$127:'20168'!$R$127)</f>
        <v>0</v>
      </c>
      <c r="T127">
        <v>118</v>
      </c>
      <c r="V127" s="1"/>
      <c r="W127" s="1"/>
      <c r="X127" s="1"/>
      <c r="AF127">
        <f>'20168'!$G$127*IF(E127&lt;&gt;"",'20168'!$F$127,0)</f>
        <v>0</v>
      </c>
    </row>
    <row r="128" spans="1:32" ht="12.75">
      <c r="A128">
        <v>119</v>
      </c>
      <c r="B128" s="1"/>
      <c r="C128">
        <f>IF(B128&lt;&gt;"",VLOOKUP(B128,iscritti_20168!$A$2:$G$3,4,FALSE),"")</f>
      </c>
      <c r="D128">
        <f>IF(B128&lt;&gt;"",VLOOKUP(B128,iscritti_20168!$A$2:$G$3,2,FALSE),"")</f>
      </c>
      <c r="E128">
        <f>IF(B128&lt;&gt;"",VLOOKUP(B128,iscritti_20168!$A$2:$G$3,3,FALSE),"")</f>
      </c>
      <c r="F128">
        <f>IF(E128&lt;&gt;"",VLOOKUP(E128,'20168'!$AG$3:'20168'!$AH$8,2,FALSE),"")</f>
      </c>
      <c r="G128">
        <f>COUNTA('20168'!$H$128:'20168'!$M$128)</f>
        <v>0</v>
      </c>
      <c r="H128" s="1"/>
      <c r="I128" s="1"/>
      <c r="J128" s="1"/>
      <c r="K128" s="1"/>
      <c r="L128" s="1"/>
      <c r="M128" s="1"/>
      <c r="N128">
        <f>IF('20168'!$G$128&lt;&gt;0,'20168'!$O$128/'20168'!$G$128,"")</f>
      </c>
      <c r="O128">
        <f>SUM('20168'!$H$128:'20168'!$M$128)</f>
        <v>0</v>
      </c>
      <c r="P128" s="1"/>
      <c r="Q128" s="1"/>
      <c r="R128">
        <f>SUM('20168'!$O$128:'20168'!$Q$128)+'20168'!$AF$128</f>
        <v>0</v>
      </c>
      <c r="S128">
        <f>SUM('20168'!$R$128:'20168'!$R$128)</f>
        <v>0</v>
      </c>
      <c r="T128">
        <v>119</v>
      </c>
      <c r="V128" s="1"/>
      <c r="W128" s="1"/>
      <c r="X128" s="1"/>
      <c r="AF128">
        <f>'20168'!$G$128*IF(E128&lt;&gt;"",'20168'!$F$128,0)</f>
        <v>0</v>
      </c>
    </row>
    <row r="129" spans="1:32" ht="12.75">
      <c r="A129">
        <v>120</v>
      </c>
      <c r="B129" s="1"/>
      <c r="C129">
        <f>IF(B129&lt;&gt;"",VLOOKUP(B129,iscritti_20168!$A$2:$G$3,4,FALSE),"")</f>
      </c>
      <c r="D129">
        <f>IF(B129&lt;&gt;"",VLOOKUP(B129,iscritti_20168!$A$2:$G$3,2,FALSE),"")</f>
      </c>
      <c r="E129">
        <f>IF(B129&lt;&gt;"",VLOOKUP(B129,iscritti_20168!$A$2:$G$3,3,FALSE),"")</f>
      </c>
      <c r="F129">
        <f>IF(E129&lt;&gt;"",VLOOKUP(E129,'20168'!$AG$3:'20168'!$AH$8,2,FALSE),"")</f>
      </c>
      <c r="G129">
        <f>COUNTA('20168'!$H$129:'20168'!$M$129)</f>
        <v>0</v>
      </c>
      <c r="H129" s="1"/>
      <c r="I129" s="1"/>
      <c r="J129" s="1"/>
      <c r="K129" s="1"/>
      <c r="L129" s="1"/>
      <c r="M129" s="1"/>
      <c r="N129">
        <f>IF('20168'!$G$129&lt;&gt;0,'20168'!$O$129/'20168'!$G$129,"")</f>
      </c>
      <c r="O129">
        <f>SUM('20168'!$H$129:'20168'!$M$129)</f>
        <v>0</v>
      </c>
      <c r="P129" s="1"/>
      <c r="Q129" s="1"/>
      <c r="R129">
        <f>SUM('20168'!$O$129:'20168'!$Q$129)+'20168'!$AF$129</f>
        <v>0</v>
      </c>
      <c r="S129">
        <f>SUM('20168'!$R$129:'20168'!$R$129)</f>
        <v>0</v>
      </c>
      <c r="T129">
        <v>120</v>
      </c>
      <c r="V129" s="1"/>
      <c r="W129" s="1"/>
      <c r="X129" s="1"/>
      <c r="AF129">
        <f>'20168'!$G$129*IF(E129&lt;&gt;"",'20168'!$F$129,0)</f>
        <v>0</v>
      </c>
    </row>
    <row r="130" spans="1:32" ht="12.75">
      <c r="A130">
        <v>121</v>
      </c>
      <c r="B130" s="1"/>
      <c r="C130">
        <f>IF(B130&lt;&gt;"",VLOOKUP(B130,iscritti_20168!$A$2:$G$3,4,FALSE),"")</f>
      </c>
      <c r="D130">
        <f>IF(B130&lt;&gt;"",VLOOKUP(B130,iscritti_20168!$A$2:$G$3,2,FALSE),"")</f>
      </c>
      <c r="E130">
        <f>IF(B130&lt;&gt;"",VLOOKUP(B130,iscritti_20168!$A$2:$G$3,3,FALSE),"")</f>
      </c>
      <c r="F130">
        <f>IF(E130&lt;&gt;"",VLOOKUP(E130,'20168'!$AG$3:'20168'!$AH$8,2,FALSE),"")</f>
      </c>
      <c r="G130">
        <f>COUNTA('20168'!$H$130:'20168'!$M$130)</f>
        <v>0</v>
      </c>
      <c r="H130" s="1"/>
      <c r="I130" s="1"/>
      <c r="J130" s="1"/>
      <c r="K130" s="1"/>
      <c r="L130" s="1"/>
      <c r="M130" s="1"/>
      <c r="N130">
        <f>IF('20168'!$G$130&lt;&gt;0,'20168'!$O$130/'20168'!$G$130,"")</f>
      </c>
      <c r="O130">
        <f>SUM('20168'!$H$130:'20168'!$M$130)</f>
        <v>0</v>
      </c>
      <c r="P130" s="1"/>
      <c r="Q130" s="1"/>
      <c r="R130">
        <f>SUM('20168'!$O$130:'20168'!$Q$130)+'20168'!$AF$130</f>
        <v>0</v>
      </c>
      <c r="S130">
        <f>SUM('20168'!$R$130:'20168'!$R$130)</f>
        <v>0</v>
      </c>
      <c r="T130">
        <v>121</v>
      </c>
      <c r="V130" s="1"/>
      <c r="W130" s="1"/>
      <c r="X130" s="1"/>
      <c r="AF130">
        <f>'20168'!$G$130*IF(E130&lt;&gt;"",'20168'!$F$130,0)</f>
        <v>0</v>
      </c>
    </row>
    <row r="131" spans="1:32" ht="12.75">
      <c r="A131">
        <v>122</v>
      </c>
      <c r="B131" s="1"/>
      <c r="C131">
        <f>IF(B131&lt;&gt;"",VLOOKUP(B131,iscritti_20168!$A$2:$G$3,4,FALSE),"")</f>
      </c>
      <c r="D131">
        <f>IF(B131&lt;&gt;"",VLOOKUP(B131,iscritti_20168!$A$2:$G$3,2,FALSE),"")</f>
      </c>
      <c r="E131">
        <f>IF(B131&lt;&gt;"",VLOOKUP(B131,iscritti_20168!$A$2:$G$3,3,FALSE),"")</f>
      </c>
      <c r="F131">
        <f>IF(E131&lt;&gt;"",VLOOKUP(E131,'20168'!$AG$3:'20168'!$AH$8,2,FALSE),"")</f>
      </c>
      <c r="G131">
        <f>COUNTA('20168'!$H$131:'20168'!$M$131)</f>
        <v>0</v>
      </c>
      <c r="H131" s="1"/>
      <c r="I131" s="1"/>
      <c r="J131" s="1"/>
      <c r="K131" s="1"/>
      <c r="L131" s="1"/>
      <c r="M131" s="1"/>
      <c r="N131">
        <f>IF('20168'!$G$131&lt;&gt;0,'20168'!$O$131/'20168'!$G$131,"")</f>
      </c>
      <c r="O131">
        <f>SUM('20168'!$H$131:'20168'!$M$131)</f>
        <v>0</v>
      </c>
      <c r="P131" s="1"/>
      <c r="Q131" s="1"/>
      <c r="R131">
        <f>SUM('20168'!$O$131:'20168'!$Q$131)+'20168'!$AF$131</f>
        <v>0</v>
      </c>
      <c r="S131">
        <f>SUM('20168'!$R$131:'20168'!$R$131)</f>
        <v>0</v>
      </c>
      <c r="T131">
        <v>122</v>
      </c>
      <c r="V131" s="1"/>
      <c r="W131" s="1"/>
      <c r="X131" s="1"/>
      <c r="AF131">
        <f>'20168'!$G$131*IF(E131&lt;&gt;"",'20168'!$F$131,0)</f>
        <v>0</v>
      </c>
    </row>
    <row r="132" spans="1:32" ht="12.75">
      <c r="A132">
        <v>123</v>
      </c>
      <c r="B132" s="1"/>
      <c r="C132">
        <f>IF(B132&lt;&gt;"",VLOOKUP(B132,iscritti_20168!$A$2:$G$3,4,FALSE),"")</f>
      </c>
      <c r="D132">
        <f>IF(B132&lt;&gt;"",VLOOKUP(B132,iscritti_20168!$A$2:$G$3,2,FALSE),"")</f>
      </c>
      <c r="E132">
        <f>IF(B132&lt;&gt;"",VLOOKUP(B132,iscritti_20168!$A$2:$G$3,3,FALSE),"")</f>
      </c>
      <c r="F132">
        <f>IF(E132&lt;&gt;"",VLOOKUP(E132,'20168'!$AG$3:'20168'!$AH$8,2,FALSE),"")</f>
      </c>
      <c r="G132">
        <f>COUNTA('20168'!$H$132:'20168'!$M$132)</f>
        <v>0</v>
      </c>
      <c r="H132" s="1"/>
      <c r="I132" s="1"/>
      <c r="J132" s="1"/>
      <c r="K132" s="1"/>
      <c r="L132" s="1"/>
      <c r="M132" s="1"/>
      <c r="N132">
        <f>IF('20168'!$G$132&lt;&gt;0,'20168'!$O$132/'20168'!$G$132,"")</f>
      </c>
      <c r="O132">
        <f>SUM('20168'!$H$132:'20168'!$M$132)</f>
        <v>0</v>
      </c>
      <c r="P132" s="1"/>
      <c r="Q132" s="1"/>
      <c r="R132">
        <f>SUM('20168'!$O$132:'20168'!$Q$132)+'20168'!$AF$132</f>
        <v>0</v>
      </c>
      <c r="S132">
        <f>SUM('20168'!$R$132:'20168'!$R$132)</f>
        <v>0</v>
      </c>
      <c r="T132">
        <v>123</v>
      </c>
      <c r="V132" s="1"/>
      <c r="W132" s="1"/>
      <c r="X132" s="1"/>
      <c r="AF132">
        <f>'20168'!$G$132*IF(E132&lt;&gt;"",'20168'!$F$132,0)</f>
        <v>0</v>
      </c>
    </row>
    <row r="133" spans="1:32" ht="12.75">
      <c r="A133">
        <v>124</v>
      </c>
      <c r="B133" s="1"/>
      <c r="C133">
        <f>IF(B133&lt;&gt;"",VLOOKUP(B133,iscritti_20168!$A$2:$G$3,4,FALSE),"")</f>
      </c>
      <c r="D133">
        <f>IF(B133&lt;&gt;"",VLOOKUP(B133,iscritti_20168!$A$2:$G$3,2,FALSE),"")</f>
      </c>
      <c r="E133">
        <f>IF(B133&lt;&gt;"",VLOOKUP(B133,iscritti_20168!$A$2:$G$3,3,FALSE),"")</f>
      </c>
      <c r="F133">
        <f>IF(E133&lt;&gt;"",VLOOKUP(E133,'20168'!$AG$3:'20168'!$AH$8,2,FALSE),"")</f>
      </c>
      <c r="G133">
        <f>COUNTA('20168'!$H$133:'20168'!$M$133)</f>
        <v>0</v>
      </c>
      <c r="H133" s="1"/>
      <c r="I133" s="1"/>
      <c r="J133" s="1"/>
      <c r="K133" s="1"/>
      <c r="L133" s="1"/>
      <c r="M133" s="1"/>
      <c r="N133">
        <f>IF('20168'!$G$133&lt;&gt;0,'20168'!$O$133/'20168'!$G$133,"")</f>
      </c>
      <c r="O133">
        <f>SUM('20168'!$H$133:'20168'!$M$133)</f>
        <v>0</v>
      </c>
      <c r="P133" s="1"/>
      <c r="Q133" s="1"/>
      <c r="R133">
        <f>SUM('20168'!$O$133:'20168'!$Q$133)+'20168'!$AF$133</f>
        <v>0</v>
      </c>
      <c r="S133">
        <f>SUM('20168'!$R$133:'20168'!$R$133)</f>
        <v>0</v>
      </c>
      <c r="T133">
        <v>124</v>
      </c>
      <c r="V133" s="1"/>
      <c r="W133" s="1"/>
      <c r="X133" s="1"/>
      <c r="AF133">
        <f>'20168'!$G$133*IF(E133&lt;&gt;"",'20168'!$F$133,0)</f>
        <v>0</v>
      </c>
    </row>
    <row r="134" spans="1:32" ht="12.75">
      <c r="A134">
        <v>125</v>
      </c>
      <c r="B134" s="1"/>
      <c r="C134">
        <f>IF(B134&lt;&gt;"",VLOOKUP(B134,iscritti_20168!$A$2:$G$3,4,FALSE),"")</f>
      </c>
      <c r="D134">
        <f>IF(B134&lt;&gt;"",VLOOKUP(B134,iscritti_20168!$A$2:$G$3,2,FALSE),"")</f>
      </c>
      <c r="E134">
        <f>IF(B134&lt;&gt;"",VLOOKUP(B134,iscritti_20168!$A$2:$G$3,3,FALSE),"")</f>
      </c>
      <c r="F134">
        <f>IF(E134&lt;&gt;"",VLOOKUP(E134,'20168'!$AG$3:'20168'!$AH$8,2,FALSE),"")</f>
      </c>
      <c r="G134">
        <f>COUNTA('20168'!$H$134:'20168'!$M$134)</f>
        <v>0</v>
      </c>
      <c r="H134" s="1"/>
      <c r="I134" s="1"/>
      <c r="J134" s="1"/>
      <c r="K134" s="1"/>
      <c r="L134" s="1"/>
      <c r="M134" s="1"/>
      <c r="N134">
        <f>IF('20168'!$G$134&lt;&gt;0,'20168'!$O$134/'20168'!$G$134,"")</f>
      </c>
      <c r="O134">
        <f>SUM('20168'!$H$134:'20168'!$M$134)</f>
        <v>0</v>
      </c>
      <c r="P134" s="1"/>
      <c r="Q134" s="1"/>
      <c r="R134">
        <f>SUM('20168'!$O$134:'20168'!$Q$134)+'20168'!$AF$134</f>
        <v>0</v>
      </c>
      <c r="S134">
        <f>SUM('20168'!$R$134:'20168'!$R$134)</f>
        <v>0</v>
      </c>
      <c r="T134">
        <v>125</v>
      </c>
      <c r="V134" s="1"/>
      <c r="W134" s="1"/>
      <c r="X134" s="1"/>
      <c r="AF134">
        <f>'20168'!$G$134*IF(E134&lt;&gt;"",'20168'!$F$134,0)</f>
        <v>0</v>
      </c>
    </row>
    <row r="135" spans="1:32" ht="12.75">
      <c r="A135">
        <v>126</v>
      </c>
      <c r="B135" s="1"/>
      <c r="C135">
        <f>IF(B135&lt;&gt;"",VLOOKUP(B135,iscritti_20168!$A$2:$G$3,4,FALSE),"")</f>
      </c>
      <c r="D135">
        <f>IF(B135&lt;&gt;"",VLOOKUP(B135,iscritti_20168!$A$2:$G$3,2,FALSE),"")</f>
      </c>
      <c r="E135">
        <f>IF(B135&lt;&gt;"",VLOOKUP(B135,iscritti_20168!$A$2:$G$3,3,FALSE),"")</f>
      </c>
      <c r="F135">
        <f>IF(E135&lt;&gt;"",VLOOKUP(E135,'20168'!$AG$3:'20168'!$AH$8,2,FALSE),"")</f>
      </c>
      <c r="G135">
        <f>COUNTA('20168'!$H$135:'20168'!$M$135)</f>
        <v>0</v>
      </c>
      <c r="H135" s="1"/>
      <c r="I135" s="1"/>
      <c r="J135" s="1"/>
      <c r="K135" s="1"/>
      <c r="L135" s="1"/>
      <c r="M135" s="1"/>
      <c r="N135">
        <f>IF('20168'!$G$135&lt;&gt;0,'20168'!$O$135/'20168'!$G$135,"")</f>
      </c>
      <c r="O135">
        <f>SUM('20168'!$H$135:'20168'!$M$135)</f>
        <v>0</v>
      </c>
      <c r="P135" s="1"/>
      <c r="Q135" s="1"/>
      <c r="R135">
        <f>SUM('20168'!$O$135:'20168'!$Q$135)+'20168'!$AF$135</f>
        <v>0</v>
      </c>
      <c r="S135">
        <f>SUM('20168'!$R$135:'20168'!$R$135)</f>
        <v>0</v>
      </c>
      <c r="T135">
        <v>126</v>
      </c>
      <c r="V135" s="1"/>
      <c r="W135" s="1"/>
      <c r="X135" s="1"/>
      <c r="AF135">
        <f>'20168'!$G$135*IF(E135&lt;&gt;"",'20168'!$F$135,0)</f>
        <v>0</v>
      </c>
    </row>
    <row r="136" spans="1:32" ht="12.75">
      <c r="A136">
        <v>127</v>
      </c>
      <c r="B136" s="1"/>
      <c r="C136">
        <f>IF(B136&lt;&gt;"",VLOOKUP(B136,iscritti_20168!$A$2:$G$3,4,FALSE),"")</f>
      </c>
      <c r="D136">
        <f>IF(B136&lt;&gt;"",VLOOKUP(B136,iscritti_20168!$A$2:$G$3,2,FALSE),"")</f>
      </c>
      <c r="E136">
        <f>IF(B136&lt;&gt;"",VLOOKUP(B136,iscritti_20168!$A$2:$G$3,3,FALSE),"")</f>
      </c>
      <c r="F136">
        <f>IF(E136&lt;&gt;"",VLOOKUP(E136,'20168'!$AG$3:'20168'!$AH$8,2,FALSE),"")</f>
      </c>
      <c r="G136">
        <f>COUNTA('20168'!$H$136:'20168'!$M$136)</f>
        <v>0</v>
      </c>
      <c r="H136" s="1"/>
      <c r="I136" s="1"/>
      <c r="J136" s="1"/>
      <c r="K136" s="1"/>
      <c r="L136" s="1"/>
      <c r="M136" s="1"/>
      <c r="N136">
        <f>IF('20168'!$G$136&lt;&gt;0,'20168'!$O$136/'20168'!$G$136,"")</f>
      </c>
      <c r="O136">
        <f>SUM('20168'!$H$136:'20168'!$M$136)</f>
        <v>0</v>
      </c>
      <c r="P136" s="1"/>
      <c r="Q136" s="1"/>
      <c r="R136">
        <f>SUM('20168'!$O$136:'20168'!$Q$136)+'20168'!$AF$136</f>
        <v>0</v>
      </c>
      <c r="S136">
        <f>SUM('20168'!$R$136:'20168'!$R$136)</f>
        <v>0</v>
      </c>
      <c r="T136">
        <v>127</v>
      </c>
      <c r="V136" s="1"/>
      <c r="W136" s="1"/>
      <c r="X136" s="1"/>
      <c r="AF136">
        <f>'20168'!$G$136*IF(E136&lt;&gt;"",'20168'!$F$136,0)</f>
        <v>0</v>
      </c>
    </row>
    <row r="137" spans="1:32" ht="12.75">
      <c r="A137">
        <v>128</v>
      </c>
      <c r="B137" s="1"/>
      <c r="C137">
        <f>IF(B137&lt;&gt;"",VLOOKUP(B137,iscritti_20168!$A$2:$G$3,4,FALSE),"")</f>
      </c>
      <c r="D137">
        <f>IF(B137&lt;&gt;"",VLOOKUP(B137,iscritti_20168!$A$2:$G$3,2,FALSE),"")</f>
      </c>
      <c r="E137">
        <f>IF(B137&lt;&gt;"",VLOOKUP(B137,iscritti_20168!$A$2:$G$3,3,FALSE),"")</f>
      </c>
      <c r="F137">
        <f>IF(E137&lt;&gt;"",VLOOKUP(E137,'20168'!$AG$3:'20168'!$AH$8,2,FALSE),"")</f>
      </c>
      <c r="G137">
        <f>COUNTA('20168'!$H$137:'20168'!$M$137)</f>
        <v>0</v>
      </c>
      <c r="H137" s="1"/>
      <c r="I137" s="1"/>
      <c r="J137" s="1"/>
      <c r="K137" s="1"/>
      <c r="L137" s="1"/>
      <c r="M137" s="1"/>
      <c r="N137">
        <f>IF('20168'!$G$137&lt;&gt;0,'20168'!$O$137/'20168'!$G$137,"")</f>
      </c>
      <c r="O137">
        <f>SUM('20168'!$H$137:'20168'!$M$137)</f>
        <v>0</v>
      </c>
      <c r="P137" s="1"/>
      <c r="Q137" s="1"/>
      <c r="R137">
        <f>SUM('20168'!$O$137:'20168'!$Q$137)+'20168'!$AF$137</f>
        <v>0</v>
      </c>
      <c r="S137">
        <f>SUM('20168'!$R$137:'20168'!$R$137)</f>
        <v>0</v>
      </c>
      <c r="T137">
        <v>128</v>
      </c>
      <c r="V137" s="1"/>
      <c r="W137" s="1"/>
      <c r="X137" s="1"/>
      <c r="AF137">
        <f>'20168'!$G$137*IF(E137&lt;&gt;"",'20168'!$F$137,0)</f>
        <v>0</v>
      </c>
    </row>
    <row r="138" spans="1:32" ht="12.75">
      <c r="A138">
        <v>129</v>
      </c>
      <c r="B138" s="1"/>
      <c r="C138">
        <f>IF(B138&lt;&gt;"",VLOOKUP(B138,iscritti_20168!$A$2:$G$3,4,FALSE),"")</f>
      </c>
      <c r="D138">
        <f>IF(B138&lt;&gt;"",VLOOKUP(B138,iscritti_20168!$A$2:$G$3,2,FALSE),"")</f>
      </c>
      <c r="E138">
        <f>IF(B138&lt;&gt;"",VLOOKUP(B138,iscritti_20168!$A$2:$G$3,3,FALSE),"")</f>
      </c>
      <c r="F138">
        <f>IF(E138&lt;&gt;"",VLOOKUP(E138,'20168'!$AG$3:'20168'!$AH$8,2,FALSE),"")</f>
      </c>
      <c r="G138">
        <f>COUNTA('20168'!$H$138:'20168'!$M$138)</f>
        <v>0</v>
      </c>
      <c r="H138" s="1"/>
      <c r="I138" s="1"/>
      <c r="J138" s="1"/>
      <c r="K138" s="1"/>
      <c r="L138" s="1"/>
      <c r="M138" s="1"/>
      <c r="N138">
        <f>IF('20168'!$G$138&lt;&gt;0,'20168'!$O$138/'20168'!$G$138,"")</f>
      </c>
      <c r="O138">
        <f>SUM('20168'!$H$138:'20168'!$M$138)</f>
        <v>0</v>
      </c>
      <c r="P138" s="1"/>
      <c r="Q138" s="1"/>
      <c r="R138">
        <f>SUM('20168'!$O$138:'20168'!$Q$138)+'20168'!$AF$138</f>
        <v>0</v>
      </c>
      <c r="S138">
        <f>SUM('20168'!$R$138:'20168'!$R$138)</f>
        <v>0</v>
      </c>
      <c r="T138">
        <v>129</v>
      </c>
      <c r="V138" s="1"/>
      <c r="W138" s="1"/>
      <c r="X138" s="1"/>
      <c r="AF138">
        <f>'20168'!$G$138*IF(E138&lt;&gt;"",'20168'!$F$138,0)</f>
        <v>0</v>
      </c>
    </row>
    <row r="139" spans="1:32" ht="12.75">
      <c r="A139">
        <v>130</v>
      </c>
      <c r="B139" s="1"/>
      <c r="C139">
        <f>IF(B139&lt;&gt;"",VLOOKUP(B139,iscritti_20168!$A$2:$G$3,4,FALSE),"")</f>
      </c>
      <c r="D139">
        <f>IF(B139&lt;&gt;"",VLOOKUP(B139,iscritti_20168!$A$2:$G$3,2,FALSE),"")</f>
      </c>
      <c r="E139">
        <f>IF(B139&lt;&gt;"",VLOOKUP(B139,iscritti_20168!$A$2:$G$3,3,FALSE),"")</f>
      </c>
      <c r="F139">
        <f>IF(E139&lt;&gt;"",VLOOKUP(E139,'20168'!$AG$3:'20168'!$AH$8,2,FALSE),"")</f>
      </c>
      <c r="G139">
        <f>COUNTA('20168'!$H$139:'20168'!$M$139)</f>
        <v>0</v>
      </c>
      <c r="H139" s="1"/>
      <c r="I139" s="1"/>
      <c r="J139" s="1"/>
      <c r="K139" s="1"/>
      <c r="L139" s="1"/>
      <c r="M139" s="1"/>
      <c r="N139">
        <f>IF('20168'!$G$139&lt;&gt;0,'20168'!$O$139/'20168'!$G$139,"")</f>
      </c>
      <c r="O139">
        <f>SUM('20168'!$H$139:'20168'!$M$139)</f>
        <v>0</v>
      </c>
      <c r="P139" s="1"/>
      <c r="Q139" s="1"/>
      <c r="R139">
        <f>SUM('20168'!$O$139:'20168'!$Q$139)+'20168'!$AF$139</f>
        <v>0</v>
      </c>
      <c r="S139">
        <f>SUM('20168'!$R$139:'20168'!$R$139)</f>
        <v>0</v>
      </c>
      <c r="T139">
        <v>130</v>
      </c>
      <c r="V139" s="1"/>
      <c r="W139" s="1"/>
      <c r="X139" s="1"/>
      <c r="AF139">
        <f>'20168'!$G$139*IF(E139&lt;&gt;"",'20168'!$F$139,0)</f>
        <v>0</v>
      </c>
    </row>
    <row r="140" spans="1:32" ht="12.75">
      <c r="A140">
        <v>131</v>
      </c>
      <c r="B140" s="1"/>
      <c r="C140">
        <f>IF(B140&lt;&gt;"",VLOOKUP(B140,iscritti_20168!$A$2:$G$3,4,FALSE),"")</f>
      </c>
      <c r="D140">
        <f>IF(B140&lt;&gt;"",VLOOKUP(B140,iscritti_20168!$A$2:$G$3,2,FALSE),"")</f>
      </c>
      <c r="E140">
        <f>IF(B140&lt;&gt;"",VLOOKUP(B140,iscritti_20168!$A$2:$G$3,3,FALSE),"")</f>
      </c>
      <c r="F140">
        <f>IF(E140&lt;&gt;"",VLOOKUP(E140,'20168'!$AG$3:'20168'!$AH$8,2,FALSE),"")</f>
      </c>
      <c r="G140">
        <f>COUNTA('20168'!$H$140:'20168'!$M$140)</f>
        <v>0</v>
      </c>
      <c r="H140" s="1"/>
      <c r="I140" s="1"/>
      <c r="J140" s="1"/>
      <c r="K140" s="1"/>
      <c r="L140" s="1"/>
      <c r="M140" s="1"/>
      <c r="N140">
        <f>IF('20168'!$G$140&lt;&gt;0,'20168'!$O$140/'20168'!$G$140,"")</f>
      </c>
      <c r="O140">
        <f>SUM('20168'!$H$140:'20168'!$M$140)</f>
        <v>0</v>
      </c>
      <c r="P140" s="1"/>
      <c r="Q140" s="1"/>
      <c r="R140">
        <f>SUM('20168'!$O$140:'20168'!$Q$140)+'20168'!$AF$140</f>
        <v>0</v>
      </c>
      <c r="S140">
        <f>SUM('20168'!$R$140:'20168'!$R$140)</f>
        <v>0</v>
      </c>
      <c r="T140">
        <v>131</v>
      </c>
      <c r="V140" s="1"/>
      <c r="W140" s="1"/>
      <c r="X140" s="1"/>
      <c r="AF140">
        <f>'20168'!$G$140*IF(E140&lt;&gt;"",'20168'!$F$140,0)</f>
        <v>0</v>
      </c>
    </row>
    <row r="141" spans="1:32" ht="12.75">
      <c r="A141">
        <v>132</v>
      </c>
      <c r="B141" s="1"/>
      <c r="C141">
        <f>IF(B141&lt;&gt;"",VLOOKUP(B141,iscritti_20168!$A$2:$G$3,4,FALSE),"")</f>
      </c>
      <c r="D141">
        <f>IF(B141&lt;&gt;"",VLOOKUP(B141,iscritti_20168!$A$2:$G$3,2,FALSE),"")</f>
      </c>
      <c r="E141">
        <f>IF(B141&lt;&gt;"",VLOOKUP(B141,iscritti_20168!$A$2:$G$3,3,FALSE),"")</f>
      </c>
      <c r="F141">
        <f>IF(E141&lt;&gt;"",VLOOKUP(E141,'20168'!$AG$3:'20168'!$AH$8,2,FALSE),"")</f>
      </c>
      <c r="G141">
        <f>COUNTA('20168'!$H$141:'20168'!$M$141)</f>
        <v>0</v>
      </c>
      <c r="H141" s="1"/>
      <c r="I141" s="1"/>
      <c r="J141" s="1"/>
      <c r="K141" s="1"/>
      <c r="L141" s="1"/>
      <c r="M141" s="1"/>
      <c r="N141">
        <f>IF('20168'!$G$141&lt;&gt;0,'20168'!$O$141/'20168'!$G$141,"")</f>
      </c>
      <c r="O141">
        <f>SUM('20168'!$H$141:'20168'!$M$141)</f>
        <v>0</v>
      </c>
      <c r="P141" s="1"/>
      <c r="Q141" s="1"/>
      <c r="R141">
        <f>SUM('20168'!$O$141:'20168'!$Q$141)+'20168'!$AF$141</f>
        <v>0</v>
      </c>
      <c r="S141">
        <f>SUM('20168'!$R$141:'20168'!$R$141)</f>
        <v>0</v>
      </c>
      <c r="T141">
        <v>132</v>
      </c>
      <c r="V141" s="1"/>
      <c r="W141" s="1"/>
      <c r="X141" s="1"/>
      <c r="AF141">
        <f>'20168'!$G$141*IF(E141&lt;&gt;"",'20168'!$F$141,0)</f>
        <v>0</v>
      </c>
    </row>
    <row r="142" spans="1:32" ht="12.75">
      <c r="A142">
        <v>133</v>
      </c>
      <c r="B142" s="1"/>
      <c r="C142">
        <f>IF(B142&lt;&gt;"",VLOOKUP(B142,iscritti_20168!$A$2:$G$3,4,FALSE),"")</f>
      </c>
      <c r="D142">
        <f>IF(B142&lt;&gt;"",VLOOKUP(B142,iscritti_20168!$A$2:$G$3,2,FALSE),"")</f>
      </c>
      <c r="E142">
        <f>IF(B142&lt;&gt;"",VLOOKUP(B142,iscritti_20168!$A$2:$G$3,3,FALSE),"")</f>
      </c>
      <c r="F142">
        <f>IF(E142&lt;&gt;"",VLOOKUP(E142,'20168'!$AG$3:'20168'!$AH$8,2,FALSE),"")</f>
      </c>
      <c r="G142">
        <f>COUNTA('20168'!$H$142:'20168'!$M$142)</f>
        <v>0</v>
      </c>
      <c r="H142" s="1"/>
      <c r="I142" s="1"/>
      <c r="J142" s="1"/>
      <c r="K142" s="1"/>
      <c r="L142" s="1"/>
      <c r="M142" s="1"/>
      <c r="N142">
        <f>IF('20168'!$G$142&lt;&gt;0,'20168'!$O$142/'20168'!$G$142,"")</f>
      </c>
      <c r="O142">
        <f>SUM('20168'!$H$142:'20168'!$M$142)</f>
        <v>0</v>
      </c>
      <c r="P142" s="1"/>
      <c r="Q142" s="1"/>
      <c r="R142">
        <f>SUM('20168'!$O$142:'20168'!$Q$142)+'20168'!$AF$142</f>
        <v>0</v>
      </c>
      <c r="S142">
        <f>SUM('20168'!$R$142:'20168'!$R$142)</f>
        <v>0</v>
      </c>
      <c r="T142">
        <v>133</v>
      </c>
      <c r="V142" s="1"/>
      <c r="W142" s="1"/>
      <c r="X142" s="1"/>
      <c r="AF142">
        <f>'20168'!$G$142*IF(E142&lt;&gt;"",'20168'!$F$142,0)</f>
        <v>0</v>
      </c>
    </row>
    <row r="143" spans="1:32" ht="12.75">
      <c r="A143">
        <v>134</v>
      </c>
      <c r="B143" s="1"/>
      <c r="C143">
        <f>IF(B143&lt;&gt;"",VLOOKUP(B143,iscritti_20168!$A$2:$G$3,4,FALSE),"")</f>
      </c>
      <c r="D143">
        <f>IF(B143&lt;&gt;"",VLOOKUP(B143,iscritti_20168!$A$2:$G$3,2,FALSE),"")</f>
      </c>
      <c r="E143">
        <f>IF(B143&lt;&gt;"",VLOOKUP(B143,iscritti_20168!$A$2:$G$3,3,FALSE),"")</f>
      </c>
      <c r="F143">
        <f>IF(E143&lt;&gt;"",VLOOKUP(E143,'20168'!$AG$3:'20168'!$AH$8,2,FALSE),"")</f>
      </c>
      <c r="G143">
        <f>COUNTA('20168'!$H$143:'20168'!$M$143)</f>
        <v>0</v>
      </c>
      <c r="H143" s="1"/>
      <c r="I143" s="1"/>
      <c r="J143" s="1"/>
      <c r="K143" s="1"/>
      <c r="L143" s="1"/>
      <c r="M143" s="1"/>
      <c r="N143">
        <f>IF('20168'!$G$143&lt;&gt;0,'20168'!$O$143/'20168'!$G$143,"")</f>
      </c>
      <c r="O143">
        <f>SUM('20168'!$H$143:'20168'!$M$143)</f>
        <v>0</v>
      </c>
      <c r="P143" s="1"/>
      <c r="Q143" s="1"/>
      <c r="R143">
        <f>SUM('20168'!$O$143:'20168'!$Q$143)+'20168'!$AF$143</f>
        <v>0</v>
      </c>
      <c r="S143">
        <f>SUM('20168'!$R$143:'20168'!$R$143)</f>
        <v>0</v>
      </c>
      <c r="T143">
        <v>134</v>
      </c>
      <c r="V143" s="1"/>
      <c r="W143" s="1"/>
      <c r="X143" s="1"/>
      <c r="AF143">
        <f>'20168'!$G$143*IF(E143&lt;&gt;"",'20168'!$F$143,0)</f>
        <v>0</v>
      </c>
    </row>
    <row r="144" spans="1:32" ht="12.75">
      <c r="A144">
        <v>135</v>
      </c>
      <c r="B144" s="1"/>
      <c r="C144">
        <f>IF(B144&lt;&gt;"",VLOOKUP(B144,iscritti_20168!$A$2:$G$3,4,FALSE),"")</f>
      </c>
      <c r="D144">
        <f>IF(B144&lt;&gt;"",VLOOKUP(B144,iscritti_20168!$A$2:$G$3,2,FALSE),"")</f>
      </c>
      <c r="E144">
        <f>IF(B144&lt;&gt;"",VLOOKUP(B144,iscritti_20168!$A$2:$G$3,3,FALSE),"")</f>
      </c>
      <c r="F144">
        <f>IF(E144&lt;&gt;"",VLOOKUP(E144,'20168'!$AG$3:'20168'!$AH$8,2,FALSE),"")</f>
      </c>
      <c r="G144">
        <f>COUNTA('20168'!$H$144:'20168'!$M$144)</f>
        <v>0</v>
      </c>
      <c r="H144" s="1"/>
      <c r="I144" s="1"/>
      <c r="J144" s="1"/>
      <c r="K144" s="1"/>
      <c r="L144" s="1"/>
      <c r="M144" s="1"/>
      <c r="N144">
        <f>IF('20168'!$G$144&lt;&gt;0,'20168'!$O$144/'20168'!$G$144,"")</f>
      </c>
      <c r="O144">
        <f>SUM('20168'!$H$144:'20168'!$M$144)</f>
        <v>0</v>
      </c>
      <c r="P144" s="1"/>
      <c r="Q144" s="1"/>
      <c r="R144">
        <f>SUM('20168'!$O$144:'20168'!$Q$144)+'20168'!$AF$144</f>
        <v>0</v>
      </c>
      <c r="S144">
        <f>SUM('20168'!$R$144:'20168'!$R$144)</f>
        <v>0</v>
      </c>
      <c r="T144">
        <v>135</v>
      </c>
      <c r="V144" s="1"/>
      <c r="W144" s="1"/>
      <c r="X144" s="1"/>
      <c r="AF144">
        <f>'20168'!$G$144*IF(E144&lt;&gt;"",'20168'!$F$144,0)</f>
        <v>0</v>
      </c>
    </row>
    <row r="145" spans="1:32" ht="12.75">
      <c r="A145">
        <v>136</v>
      </c>
      <c r="B145" s="1"/>
      <c r="C145">
        <f>IF(B145&lt;&gt;"",VLOOKUP(B145,iscritti_20168!$A$2:$G$3,4,FALSE),"")</f>
      </c>
      <c r="D145">
        <f>IF(B145&lt;&gt;"",VLOOKUP(B145,iscritti_20168!$A$2:$G$3,2,FALSE),"")</f>
      </c>
      <c r="E145">
        <f>IF(B145&lt;&gt;"",VLOOKUP(B145,iscritti_20168!$A$2:$G$3,3,FALSE),"")</f>
      </c>
      <c r="F145">
        <f>IF(E145&lt;&gt;"",VLOOKUP(E145,'20168'!$AG$3:'20168'!$AH$8,2,FALSE),"")</f>
      </c>
      <c r="G145">
        <f>COUNTA('20168'!$H$145:'20168'!$M$145)</f>
        <v>0</v>
      </c>
      <c r="H145" s="1"/>
      <c r="I145" s="1"/>
      <c r="J145" s="1"/>
      <c r="K145" s="1"/>
      <c r="L145" s="1"/>
      <c r="M145" s="1"/>
      <c r="N145">
        <f>IF('20168'!$G$145&lt;&gt;0,'20168'!$O$145/'20168'!$G$145,"")</f>
      </c>
      <c r="O145">
        <f>SUM('20168'!$H$145:'20168'!$M$145)</f>
        <v>0</v>
      </c>
      <c r="P145" s="1"/>
      <c r="Q145" s="1"/>
      <c r="R145">
        <f>SUM('20168'!$O$145:'20168'!$Q$145)+'20168'!$AF$145</f>
        <v>0</v>
      </c>
      <c r="S145">
        <f>SUM('20168'!$R$145:'20168'!$R$145)</f>
        <v>0</v>
      </c>
      <c r="T145">
        <v>136</v>
      </c>
      <c r="V145" s="1"/>
      <c r="W145" s="1"/>
      <c r="X145" s="1"/>
      <c r="AF145">
        <f>'20168'!$G$145*IF(E145&lt;&gt;"",'20168'!$F$145,0)</f>
        <v>0</v>
      </c>
    </row>
    <row r="146" spans="1:32" ht="12.75">
      <c r="A146">
        <v>137</v>
      </c>
      <c r="B146" s="1"/>
      <c r="C146">
        <f>IF(B146&lt;&gt;"",VLOOKUP(B146,iscritti_20168!$A$2:$G$3,4,FALSE),"")</f>
      </c>
      <c r="D146">
        <f>IF(B146&lt;&gt;"",VLOOKUP(B146,iscritti_20168!$A$2:$G$3,2,FALSE),"")</f>
      </c>
      <c r="E146">
        <f>IF(B146&lt;&gt;"",VLOOKUP(B146,iscritti_20168!$A$2:$G$3,3,FALSE),"")</f>
      </c>
      <c r="F146">
        <f>IF(E146&lt;&gt;"",VLOOKUP(E146,'20168'!$AG$3:'20168'!$AH$8,2,FALSE),"")</f>
      </c>
      <c r="G146">
        <f>COUNTA('20168'!$H$146:'20168'!$M$146)</f>
        <v>0</v>
      </c>
      <c r="H146" s="1"/>
      <c r="I146" s="1"/>
      <c r="J146" s="1"/>
      <c r="K146" s="1"/>
      <c r="L146" s="1"/>
      <c r="M146" s="1"/>
      <c r="N146">
        <f>IF('20168'!$G$146&lt;&gt;0,'20168'!$O$146/'20168'!$G$146,"")</f>
      </c>
      <c r="O146">
        <f>SUM('20168'!$H$146:'20168'!$M$146)</f>
        <v>0</v>
      </c>
      <c r="P146" s="1"/>
      <c r="Q146" s="1"/>
      <c r="R146">
        <f>SUM('20168'!$O$146:'20168'!$Q$146)+'20168'!$AF$146</f>
        <v>0</v>
      </c>
      <c r="S146">
        <f>SUM('20168'!$R$146:'20168'!$R$146)</f>
        <v>0</v>
      </c>
      <c r="T146">
        <v>137</v>
      </c>
      <c r="V146" s="1"/>
      <c r="W146" s="1"/>
      <c r="X146" s="1"/>
      <c r="AF146">
        <f>'20168'!$G$146*IF(E146&lt;&gt;"",'20168'!$F$146,0)</f>
        <v>0</v>
      </c>
    </row>
    <row r="147" spans="1:32" ht="12.75">
      <c r="A147">
        <v>138</v>
      </c>
      <c r="B147" s="1"/>
      <c r="C147">
        <f>IF(B147&lt;&gt;"",VLOOKUP(B147,iscritti_20168!$A$2:$G$3,4,FALSE),"")</f>
      </c>
      <c r="D147">
        <f>IF(B147&lt;&gt;"",VLOOKUP(B147,iscritti_20168!$A$2:$G$3,2,FALSE),"")</f>
      </c>
      <c r="E147">
        <f>IF(B147&lt;&gt;"",VLOOKUP(B147,iscritti_20168!$A$2:$G$3,3,FALSE),"")</f>
      </c>
      <c r="F147">
        <f>IF(E147&lt;&gt;"",VLOOKUP(E147,'20168'!$AG$3:'20168'!$AH$8,2,FALSE),"")</f>
      </c>
      <c r="G147">
        <f>COUNTA('20168'!$H$147:'20168'!$M$147)</f>
        <v>0</v>
      </c>
      <c r="H147" s="1"/>
      <c r="I147" s="1"/>
      <c r="J147" s="1"/>
      <c r="K147" s="1"/>
      <c r="L147" s="1"/>
      <c r="M147" s="1"/>
      <c r="N147">
        <f>IF('20168'!$G$147&lt;&gt;0,'20168'!$O$147/'20168'!$G$147,"")</f>
      </c>
      <c r="O147">
        <f>SUM('20168'!$H$147:'20168'!$M$147)</f>
        <v>0</v>
      </c>
      <c r="P147" s="1"/>
      <c r="Q147" s="1"/>
      <c r="R147">
        <f>SUM('20168'!$O$147:'20168'!$Q$147)+'20168'!$AF$147</f>
        <v>0</v>
      </c>
      <c r="S147">
        <f>SUM('20168'!$R$147:'20168'!$R$147)</f>
        <v>0</v>
      </c>
      <c r="T147">
        <v>138</v>
      </c>
      <c r="V147" s="1"/>
      <c r="W147" s="1"/>
      <c r="X147" s="1"/>
      <c r="AF147">
        <f>'20168'!$G$147*IF(E147&lt;&gt;"",'20168'!$F$147,0)</f>
        <v>0</v>
      </c>
    </row>
    <row r="148" spans="1:32" ht="12.75">
      <c r="A148">
        <v>139</v>
      </c>
      <c r="B148" s="1"/>
      <c r="C148">
        <f>IF(B148&lt;&gt;"",VLOOKUP(B148,iscritti_20168!$A$2:$G$3,4,FALSE),"")</f>
      </c>
      <c r="D148">
        <f>IF(B148&lt;&gt;"",VLOOKUP(B148,iscritti_20168!$A$2:$G$3,2,FALSE),"")</f>
      </c>
      <c r="E148">
        <f>IF(B148&lt;&gt;"",VLOOKUP(B148,iscritti_20168!$A$2:$G$3,3,FALSE),"")</f>
      </c>
      <c r="F148">
        <f>IF(E148&lt;&gt;"",VLOOKUP(E148,'20168'!$AG$3:'20168'!$AH$8,2,FALSE),"")</f>
      </c>
      <c r="G148">
        <f>COUNTA('20168'!$H$148:'20168'!$M$148)</f>
        <v>0</v>
      </c>
      <c r="H148" s="1"/>
      <c r="I148" s="1"/>
      <c r="J148" s="1"/>
      <c r="K148" s="1"/>
      <c r="L148" s="1"/>
      <c r="M148" s="1"/>
      <c r="N148">
        <f>IF('20168'!$G$148&lt;&gt;0,'20168'!$O$148/'20168'!$G$148,"")</f>
      </c>
      <c r="O148">
        <f>SUM('20168'!$H$148:'20168'!$M$148)</f>
        <v>0</v>
      </c>
      <c r="P148" s="1"/>
      <c r="Q148" s="1"/>
      <c r="R148">
        <f>SUM('20168'!$O$148:'20168'!$Q$148)+'20168'!$AF$148</f>
        <v>0</v>
      </c>
      <c r="S148">
        <f>SUM('20168'!$R$148:'20168'!$R$148)</f>
        <v>0</v>
      </c>
      <c r="T148">
        <v>139</v>
      </c>
      <c r="V148" s="1"/>
      <c r="W148" s="1"/>
      <c r="X148" s="1"/>
      <c r="AF148">
        <f>'20168'!$G$148*IF(E148&lt;&gt;"",'20168'!$F$148,0)</f>
        <v>0</v>
      </c>
    </row>
    <row r="149" spans="1:32" ht="12.75">
      <c r="A149">
        <v>140</v>
      </c>
      <c r="B149" s="1"/>
      <c r="C149">
        <f>IF(B149&lt;&gt;"",VLOOKUP(B149,iscritti_20168!$A$2:$G$3,4,FALSE),"")</f>
      </c>
      <c r="D149">
        <f>IF(B149&lt;&gt;"",VLOOKUP(B149,iscritti_20168!$A$2:$G$3,2,FALSE),"")</f>
      </c>
      <c r="E149">
        <f>IF(B149&lt;&gt;"",VLOOKUP(B149,iscritti_20168!$A$2:$G$3,3,FALSE),"")</f>
      </c>
      <c r="F149">
        <f>IF(E149&lt;&gt;"",VLOOKUP(E149,'20168'!$AG$3:'20168'!$AH$8,2,FALSE),"")</f>
      </c>
      <c r="G149">
        <f>COUNTA('20168'!$H$149:'20168'!$M$149)</f>
        <v>0</v>
      </c>
      <c r="H149" s="1"/>
      <c r="I149" s="1"/>
      <c r="J149" s="1"/>
      <c r="K149" s="1"/>
      <c r="L149" s="1"/>
      <c r="M149" s="1"/>
      <c r="N149">
        <f>IF('20168'!$G$149&lt;&gt;0,'20168'!$O$149/'20168'!$G$149,"")</f>
      </c>
      <c r="O149">
        <f>SUM('20168'!$H$149:'20168'!$M$149)</f>
        <v>0</v>
      </c>
      <c r="P149" s="1"/>
      <c r="Q149" s="1"/>
      <c r="R149">
        <f>SUM('20168'!$O$149:'20168'!$Q$149)+'20168'!$AF$149</f>
        <v>0</v>
      </c>
      <c r="S149">
        <f>SUM('20168'!$R$149:'20168'!$R$149)</f>
        <v>0</v>
      </c>
      <c r="T149">
        <v>140</v>
      </c>
      <c r="V149" s="1"/>
      <c r="W149" s="1"/>
      <c r="X149" s="1"/>
      <c r="AF149">
        <f>'20168'!$G$149*IF(E149&lt;&gt;"",'20168'!$F$149,0)</f>
        <v>0</v>
      </c>
    </row>
    <row r="150" spans="1:32" ht="12.75">
      <c r="A150">
        <v>141</v>
      </c>
      <c r="B150" s="1"/>
      <c r="C150">
        <f>IF(B150&lt;&gt;"",VLOOKUP(B150,iscritti_20168!$A$2:$G$3,4,FALSE),"")</f>
      </c>
      <c r="D150">
        <f>IF(B150&lt;&gt;"",VLOOKUP(B150,iscritti_20168!$A$2:$G$3,2,FALSE),"")</f>
      </c>
      <c r="E150">
        <f>IF(B150&lt;&gt;"",VLOOKUP(B150,iscritti_20168!$A$2:$G$3,3,FALSE),"")</f>
      </c>
      <c r="F150">
        <f>IF(E150&lt;&gt;"",VLOOKUP(E150,'20168'!$AG$3:'20168'!$AH$8,2,FALSE),"")</f>
      </c>
      <c r="G150">
        <f>COUNTA('20168'!$H$150:'20168'!$M$150)</f>
        <v>0</v>
      </c>
      <c r="H150" s="1"/>
      <c r="I150" s="1"/>
      <c r="J150" s="1"/>
      <c r="K150" s="1"/>
      <c r="L150" s="1"/>
      <c r="M150" s="1"/>
      <c r="N150">
        <f>IF('20168'!$G$150&lt;&gt;0,'20168'!$O$150/'20168'!$G$150,"")</f>
      </c>
      <c r="O150">
        <f>SUM('20168'!$H$150:'20168'!$M$150)</f>
        <v>0</v>
      </c>
      <c r="P150" s="1"/>
      <c r="Q150" s="1"/>
      <c r="R150">
        <f>SUM('20168'!$O$150:'20168'!$Q$150)+'20168'!$AF$150</f>
        <v>0</v>
      </c>
      <c r="S150">
        <f>SUM('20168'!$R$150:'20168'!$R$150)</f>
        <v>0</v>
      </c>
      <c r="T150">
        <v>141</v>
      </c>
      <c r="V150" s="1"/>
      <c r="W150" s="1"/>
      <c r="X150" s="1"/>
      <c r="AF150">
        <f>'20168'!$G$150*IF(E150&lt;&gt;"",'20168'!$F$150,0)</f>
        <v>0</v>
      </c>
    </row>
    <row r="151" spans="1:32" ht="12.75">
      <c r="A151">
        <v>142</v>
      </c>
      <c r="B151" s="1"/>
      <c r="C151">
        <f>IF(B151&lt;&gt;"",VLOOKUP(B151,iscritti_20168!$A$2:$G$3,4,FALSE),"")</f>
      </c>
      <c r="D151">
        <f>IF(B151&lt;&gt;"",VLOOKUP(B151,iscritti_20168!$A$2:$G$3,2,FALSE),"")</f>
      </c>
      <c r="E151">
        <f>IF(B151&lt;&gt;"",VLOOKUP(B151,iscritti_20168!$A$2:$G$3,3,FALSE),"")</f>
      </c>
      <c r="F151">
        <f>IF(E151&lt;&gt;"",VLOOKUP(E151,'20168'!$AG$3:'20168'!$AH$8,2,FALSE),"")</f>
      </c>
      <c r="G151">
        <f>COUNTA('20168'!$H$151:'20168'!$M$151)</f>
        <v>0</v>
      </c>
      <c r="H151" s="1"/>
      <c r="I151" s="1"/>
      <c r="J151" s="1"/>
      <c r="K151" s="1"/>
      <c r="L151" s="1"/>
      <c r="M151" s="1"/>
      <c r="N151">
        <f>IF('20168'!$G$151&lt;&gt;0,'20168'!$O$151/'20168'!$G$151,"")</f>
      </c>
      <c r="O151">
        <f>SUM('20168'!$H$151:'20168'!$M$151)</f>
        <v>0</v>
      </c>
      <c r="P151" s="1"/>
      <c r="Q151" s="1"/>
      <c r="R151">
        <f>SUM('20168'!$O$151:'20168'!$Q$151)+'20168'!$AF$151</f>
        <v>0</v>
      </c>
      <c r="S151">
        <f>SUM('20168'!$R$151:'20168'!$R$151)</f>
        <v>0</v>
      </c>
      <c r="T151">
        <v>142</v>
      </c>
      <c r="V151" s="1"/>
      <c r="W151" s="1"/>
      <c r="X151" s="1"/>
      <c r="AF151">
        <f>'20168'!$G$151*IF(E151&lt;&gt;"",'20168'!$F$151,0)</f>
        <v>0</v>
      </c>
    </row>
    <row r="152" spans="1:32" ht="12.75">
      <c r="A152">
        <v>143</v>
      </c>
      <c r="B152" s="1"/>
      <c r="C152">
        <f>IF(B152&lt;&gt;"",VLOOKUP(B152,iscritti_20168!$A$2:$G$3,4,FALSE),"")</f>
      </c>
      <c r="D152">
        <f>IF(B152&lt;&gt;"",VLOOKUP(B152,iscritti_20168!$A$2:$G$3,2,FALSE),"")</f>
      </c>
      <c r="E152">
        <f>IF(B152&lt;&gt;"",VLOOKUP(B152,iscritti_20168!$A$2:$G$3,3,FALSE),"")</f>
      </c>
      <c r="F152">
        <f>IF(E152&lt;&gt;"",VLOOKUP(E152,'20168'!$AG$3:'20168'!$AH$8,2,FALSE),"")</f>
      </c>
      <c r="G152">
        <f>COUNTA('20168'!$H$152:'20168'!$M$152)</f>
        <v>0</v>
      </c>
      <c r="H152" s="1"/>
      <c r="I152" s="1"/>
      <c r="J152" s="1"/>
      <c r="K152" s="1"/>
      <c r="L152" s="1"/>
      <c r="M152" s="1"/>
      <c r="N152">
        <f>IF('20168'!$G$152&lt;&gt;0,'20168'!$O$152/'20168'!$G$152,"")</f>
      </c>
      <c r="O152">
        <f>SUM('20168'!$H$152:'20168'!$M$152)</f>
        <v>0</v>
      </c>
      <c r="P152" s="1"/>
      <c r="Q152" s="1"/>
      <c r="R152">
        <f>SUM('20168'!$O$152:'20168'!$Q$152)+'20168'!$AF$152</f>
        <v>0</v>
      </c>
      <c r="S152">
        <f>SUM('20168'!$R$152:'20168'!$R$152)</f>
        <v>0</v>
      </c>
      <c r="T152">
        <v>143</v>
      </c>
      <c r="V152" s="1"/>
      <c r="W152" s="1"/>
      <c r="X152" s="1"/>
      <c r="AF152">
        <f>'20168'!$G$152*IF(E152&lt;&gt;"",'20168'!$F$152,0)</f>
        <v>0</v>
      </c>
    </row>
    <row r="153" spans="1:32" ht="12.75">
      <c r="A153">
        <v>144</v>
      </c>
      <c r="B153" s="1"/>
      <c r="C153">
        <f>IF(B153&lt;&gt;"",VLOOKUP(B153,iscritti_20168!$A$2:$G$3,4,FALSE),"")</f>
      </c>
      <c r="D153">
        <f>IF(B153&lt;&gt;"",VLOOKUP(B153,iscritti_20168!$A$2:$G$3,2,FALSE),"")</f>
      </c>
      <c r="E153">
        <f>IF(B153&lt;&gt;"",VLOOKUP(B153,iscritti_20168!$A$2:$G$3,3,FALSE),"")</f>
      </c>
      <c r="F153">
        <f>IF(E153&lt;&gt;"",VLOOKUP(E153,'20168'!$AG$3:'20168'!$AH$8,2,FALSE),"")</f>
      </c>
      <c r="G153">
        <f>COUNTA('20168'!$H$153:'20168'!$M$153)</f>
        <v>0</v>
      </c>
      <c r="H153" s="1"/>
      <c r="I153" s="1"/>
      <c r="J153" s="1"/>
      <c r="K153" s="1"/>
      <c r="L153" s="1"/>
      <c r="M153" s="1"/>
      <c r="N153">
        <f>IF('20168'!$G$153&lt;&gt;0,'20168'!$O$153/'20168'!$G$153,"")</f>
      </c>
      <c r="O153">
        <f>SUM('20168'!$H$153:'20168'!$M$153)</f>
        <v>0</v>
      </c>
      <c r="P153" s="1"/>
      <c r="Q153" s="1"/>
      <c r="R153">
        <f>SUM('20168'!$O$153:'20168'!$Q$153)+'20168'!$AF$153</f>
        <v>0</v>
      </c>
      <c r="S153">
        <f>SUM('20168'!$R$153:'20168'!$R$153)</f>
        <v>0</v>
      </c>
      <c r="T153">
        <v>144</v>
      </c>
      <c r="V153" s="1"/>
      <c r="W153" s="1"/>
      <c r="X153" s="1"/>
      <c r="AF153">
        <f>'20168'!$G$153*IF(E153&lt;&gt;"",'20168'!$F$153,0)</f>
        <v>0</v>
      </c>
    </row>
    <row r="154" spans="1:32" ht="12.75">
      <c r="A154">
        <v>145</v>
      </c>
      <c r="B154" s="1"/>
      <c r="C154">
        <f>IF(B154&lt;&gt;"",VLOOKUP(B154,iscritti_20168!$A$2:$G$3,4,FALSE),"")</f>
      </c>
      <c r="D154">
        <f>IF(B154&lt;&gt;"",VLOOKUP(B154,iscritti_20168!$A$2:$G$3,2,FALSE),"")</f>
      </c>
      <c r="E154">
        <f>IF(B154&lt;&gt;"",VLOOKUP(B154,iscritti_20168!$A$2:$G$3,3,FALSE),"")</f>
      </c>
      <c r="F154">
        <f>IF(E154&lt;&gt;"",VLOOKUP(E154,'20168'!$AG$3:'20168'!$AH$8,2,FALSE),"")</f>
      </c>
      <c r="G154">
        <f>COUNTA('20168'!$H$154:'20168'!$M$154)</f>
        <v>0</v>
      </c>
      <c r="H154" s="1"/>
      <c r="I154" s="1"/>
      <c r="J154" s="1"/>
      <c r="K154" s="1"/>
      <c r="L154" s="1"/>
      <c r="M154" s="1"/>
      <c r="N154">
        <f>IF('20168'!$G$154&lt;&gt;0,'20168'!$O$154/'20168'!$G$154,"")</f>
      </c>
      <c r="O154">
        <f>SUM('20168'!$H$154:'20168'!$M$154)</f>
        <v>0</v>
      </c>
      <c r="P154" s="1"/>
      <c r="Q154" s="1"/>
      <c r="R154">
        <f>SUM('20168'!$O$154:'20168'!$Q$154)+'20168'!$AF$154</f>
        <v>0</v>
      </c>
      <c r="S154">
        <f>SUM('20168'!$R$154:'20168'!$R$154)</f>
        <v>0</v>
      </c>
      <c r="T154">
        <v>145</v>
      </c>
      <c r="V154" s="1"/>
      <c r="W154" s="1"/>
      <c r="X154" s="1"/>
      <c r="AF154">
        <f>'20168'!$G$154*IF(E154&lt;&gt;"",'20168'!$F$154,0)</f>
        <v>0</v>
      </c>
    </row>
    <row r="155" spans="1:32" ht="12.75">
      <c r="A155">
        <v>146</v>
      </c>
      <c r="B155" s="1"/>
      <c r="C155">
        <f>IF(B155&lt;&gt;"",VLOOKUP(B155,iscritti_20168!$A$2:$G$3,4,FALSE),"")</f>
      </c>
      <c r="D155">
        <f>IF(B155&lt;&gt;"",VLOOKUP(B155,iscritti_20168!$A$2:$G$3,2,FALSE),"")</f>
      </c>
      <c r="E155">
        <f>IF(B155&lt;&gt;"",VLOOKUP(B155,iscritti_20168!$A$2:$G$3,3,FALSE),"")</f>
      </c>
      <c r="F155">
        <f>IF(E155&lt;&gt;"",VLOOKUP(E155,'20168'!$AG$3:'20168'!$AH$8,2,FALSE),"")</f>
      </c>
      <c r="G155">
        <f>COUNTA('20168'!$H$155:'20168'!$M$155)</f>
        <v>0</v>
      </c>
      <c r="H155" s="1"/>
      <c r="I155" s="1"/>
      <c r="J155" s="1"/>
      <c r="K155" s="1"/>
      <c r="L155" s="1"/>
      <c r="M155" s="1"/>
      <c r="N155">
        <f>IF('20168'!$G$155&lt;&gt;0,'20168'!$O$155/'20168'!$G$155,"")</f>
      </c>
      <c r="O155">
        <f>SUM('20168'!$H$155:'20168'!$M$155)</f>
        <v>0</v>
      </c>
      <c r="P155" s="1"/>
      <c r="Q155" s="1"/>
      <c r="R155">
        <f>SUM('20168'!$O$155:'20168'!$Q$155)+'20168'!$AF$155</f>
        <v>0</v>
      </c>
      <c r="S155">
        <f>SUM('20168'!$R$155:'20168'!$R$155)</f>
        <v>0</v>
      </c>
      <c r="T155">
        <v>146</v>
      </c>
      <c r="V155" s="1"/>
      <c r="W155" s="1"/>
      <c r="X155" s="1"/>
      <c r="AF155">
        <f>'20168'!$G$155*IF(E155&lt;&gt;"",'20168'!$F$155,0)</f>
        <v>0</v>
      </c>
    </row>
    <row r="156" spans="1:32" ht="12.75">
      <c r="A156">
        <v>147</v>
      </c>
      <c r="B156" s="1"/>
      <c r="C156">
        <f>IF(B156&lt;&gt;"",VLOOKUP(B156,iscritti_20168!$A$2:$G$3,4,FALSE),"")</f>
      </c>
      <c r="D156">
        <f>IF(B156&lt;&gt;"",VLOOKUP(B156,iscritti_20168!$A$2:$G$3,2,FALSE),"")</f>
      </c>
      <c r="E156">
        <f>IF(B156&lt;&gt;"",VLOOKUP(B156,iscritti_20168!$A$2:$G$3,3,FALSE),"")</f>
      </c>
      <c r="F156">
        <f>IF(E156&lt;&gt;"",VLOOKUP(E156,'20168'!$AG$3:'20168'!$AH$8,2,FALSE),"")</f>
      </c>
      <c r="G156">
        <f>COUNTA('20168'!$H$156:'20168'!$M$156)</f>
        <v>0</v>
      </c>
      <c r="H156" s="1"/>
      <c r="I156" s="1"/>
      <c r="J156" s="1"/>
      <c r="K156" s="1"/>
      <c r="L156" s="1"/>
      <c r="M156" s="1"/>
      <c r="N156">
        <f>IF('20168'!$G$156&lt;&gt;0,'20168'!$O$156/'20168'!$G$156,"")</f>
      </c>
      <c r="O156">
        <f>SUM('20168'!$H$156:'20168'!$M$156)</f>
        <v>0</v>
      </c>
      <c r="P156" s="1"/>
      <c r="Q156" s="1"/>
      <c r="R156">
        <f>SUM('20168'!$O$156:'20168'!$Q$156)+'20168'!$AF$156</f>
        <v>0</v>
      </c>
      <c r="S156">
        <f>SUM('20168'!$R$156:'20168'!$R$156)</f>
        <v>0</v>
      </c>
      <c r="T156">
        <v>147</v>
      </c>
      <c r="V156" s="1"/>
      <c r="W156" s="1"/>
      <c r="X156" s="1"/>
      <c r="AF156">
        <f>'20168'!$G$156*IF(E156&lt;&gt;"",'20168'!$F$156,0)</f>
        <v>0</v>
      </c>
    </row>
    <row r="157" spans="1:32" ht="12.75">
      <c r="A157">
        <v>148</v>
      </c>
      <c r="B157" s="1"/>
      <c r="C157">
        <f>IF(B157&lt;&gt;"",VLOOKUP(B157,iscritti_20168!$A$2:$G$3,4,FALSE),"")</f>
      </c>
      <c r="D157">
        <f>IF(B157&lt;&gt;"",VLOOKUP(B157,iscritti_20168!$A$2:$G$3,2,FALSE),"")</f>
      </c>
      <c r="E157">
        <f>IF(B157&lt;&gt;"",VLOOKUP(B157,iscritti_20168!$A$2:$G$3,3,FALSE),"")</f>
      </c>
      <c r="F157">
        <f>IF(E157&lt;&gt;"",VLOOKUP(E157,'20168'!$AG$3:'20168'!$AH$8,2,FALSE),"")</f>
      </c>
      <c r="G157">
        <f>COUNTA('20168'!$H$157:'20168'!$M$157)</f>
        <v>0</v>
      </c>
      <c r="H157" s="1"/>
      <c r="I157" s="1"/>
      <c r="J157" s="1"/>
      <c r="K157" s="1"/>
      <c r="L157" s="1"/>
      <c r="M157" s="1"/>
      <c r="N157">
        <f>IF('20168'!$G$157&lt;&gt;0,'20168'!$O$157/'20168'!$G$157,"")</f>
      </c>
      <c r="O157">
        <f>SUM('20168'!$H$157:'20168'!$M$157)</f>
        <v>0</v>
      </c>
      <c r="P157" s="1"/>
      <c r="Q157" s="1"/>
      <c r="R157">
        <f>SUM('20168'!$O$157:'20168'!$Q$157)+'20168'!$AF$157</f>
        <v>0</v>
      </c>
      <c r="S157">
        <f>SUM('20168'!$R$157:'20168'!$R$157)</f>
        <v>0</v>
      </c>
      <c r="T157">
        <v>148</v>
      </c>
      <c r="V157" s="1"/>
      <c r="W157" s="1"/>
      <c r="X157" s="1"/>
      <c r="AF157">
        <f>'20168'!$G$157*IF(E157&lt;&gt;"",'20168'!$F$157,0)</f>
        <v>0</v>
      </c>
    </row>
    <row r="158" spans="1:32" ht="12.75">
      <c r="A158">
        <v>149</v>
      </c>
      <c r="B158" s="1"/>
      <c r="C158">
        <f>IF(B158&lt;&gt;"",VLOOKUP(B158,iscritti_20168!$A$2:$G$3,4,FALSE),"")</f>
      </c>
      <c r="D158">
        <f>IF(B158&lt;&gt;"",VLOOKUP(B158,iscritti_20168!$A$2:$G$3,2,FALSE),"")</f>
      </c>
      <c r="E158">
        <f>IF(B158&lt;&gt;"",VLOOKUP(B158,iscritti_20168!$A$2:$G$3,3,FALSE),"")</f>
      </c>
      <c r="F158">
        <f>IF(E158&lt;&gt;"",VLOOKUP(E158,'20168'!$AG$3:'20168'!$AH$8,2,FALSE),"")</f>
      </c>
      <c r="G158">
        <f>COUNTA('20168'!$H$158:'20168'!$M$158)</f>
        <v>0</v>
      </c>
      <c r="H158" s="1"/>
      <c r="I158" s="1"/>
      <c r="J158" s="1"/>
      <c r="K158" s="1"/>
      <c r="L158" s="1"/>
      <c r="M158" s="1"/>
      <c r="N158">
        <f>IF('20168'!$G$158&lt;&gt;0,'20168'!$O$158/'20168'!$G$158,"")</f>
      </c>
      <c r="O158">
        <f>SUM('20168'!$H$158:'20168'!$M$158)</f>
        <v>0</v>
      </c>
      <c r="P158" s="1"/>
      <c r="Q158" s="1"/>
      <c r="R158">
        <f>SUM('20168'!$O$158:'20168'!$Q$158)+'20168'!$AF$158</f>
        <v>0</v>
      </c>
      <c r="S158">
        <f>SUM('20168'!$R$158:'20168'!$R$158)</f>
        <v>0</v>
      </c>
      <c r="T158">
        <v>149</v>
      </c>
      <c r="V158" s="1"/>
      <c r="W158" s="1"/>
      <c r="X158" s="1"/>
      <c r="AF158">
        <f>'20168'!$G$158*IF(E158&lt;&gt;"",'20168'!$F$158,0)</f>
        <v>0</v>
      </c>
    </row>
    <row r="159" spans="1:32" ht="12.75">
      <c r="A159">
        <v>150</v>
      </c>
      <c r="B159" s="1"/>
      <c r="C159">
        <f>IF(B159&lt;&gt;"",VLOOKUP(B159,iscritti_20168!$A$2:$G$3,4,FALSE),"")</f>
      </c>
      <c r="D159">
        <f>IF(B159&lt;&gt;"",VLOOKUP(B159,iscritti_20168!$A$2:$G$3,2,FALSE),"")</f>
      </c>
      <c r="E159">
        <f>IF(B159&lt;&gt;"",VLOOKUP(B159,iscritti_20168!$A$2:$G$3,3,FALSE),"")</f>
      </c>
      <c r="F159">
        <f>IF(E159&lt;&gt;"",VLOOKUP(E159,'20168'!$AG$3:'20168'!$AH$8,2,FALSE),"")</f>
      </c>
      <c r="G159">
        <f>COUNTA('20168'!$H$159:'20168'!$M$159)</f>
        <v>0</v>
      </c>
      <c r="H159" s="1"/>
      <c r="I159" s="1"/>
      <c r="J159" s="1"/>
      <c r="K159" s="1"/>
      <c r="L159" s="1"/>
      <c r="M159" s="1"/>
      <c r="N159">
        <f>IF('20168'!$G$159&lt;&gt;0,'20168'!$O$159/'20168'!$G$159,"")</f>
      </c>
      <c r="O159">
        <f>SUM('20168'!$H$159:'20168'!$M$159)</f>
        <v>0</v>
      </c>
      <c r="P159" s="1"/>
      <c r="Q159" s="1"/>
      <c r="R159">
        <f>SUM('20168'!$O$159:'20168'!$Q$159)+'20168'!$AF$159</f>
        <v>0</v>
      </c>
      <c r="S159">
        <f>SUM('20168'!$R$159:'20168'!$R$159)</f>
        <v>0</v>
      </c>
      <c r="T159">
        <v>150</v>
      </c>
      <c r="V159" s="1"/>
      <c r="W159" s="1"/>
      <c r="X159" s="1"/>
      <c r="AF159">
        <f>'20168'!$G$159*IF(E159&lt;&gt;"",'20168'!$F$159,0)</f>
        <v>0</v>
      </c>
    </row>
    <row r="160" spans="1:32" ht="12.75">
      <c r="A160">
        <v>151</v>
      </c>
      <c r="B160" s="1"/>
      <c r="C160">
        <f>IF(B160&lt;&gt;"",VLOOKUP(B160,iscritti_20168!$A$2:$G$3,4,FALSE),"")</f>
      </c>
      <c r="D160">
        <f>IF(B160&lt;&gt;"",VLOOKUP(B160,iscritti_20168!$A$2:$G$3,2,FALSE),"")</f>
      </c>
      <c r="E160">
        <f>IF(B160&lt;&gt;"",VLOOKUP(B160,iscritti_20168!$A$2:$G$3,3,FALSE),"")</f>
      </c>
      <c r="F160">
        <f>IF(E160&lt;&gt;"",VLOOKUP(E160,'20168'!$AG$3:'20168'!$AH$8,2,FALSE),"")</f>
      </c>
      <c r="G160">
        <f>COUNTA('20168'!$H$160:'20168'!$M$160)</f>
        <v>0</v>
      </c>
      <c r="H160" s="1"/>
      <c r="I160" s="1"/>
      <c r="J160" s="1"/>
      <c r="K160" s="1"/>
      <c r="L160" s="1"/>
      <c r="M160" s="1"/>
      <c r="N160">
        <f>IF('20168'!$G$160&lt;&gt;0,'20168'!$O$160/'20168'!$G$160,"")</f>
      </c>
      <c r="O160">
        <f>SUM('20168'!$H$160:'20168'!$M$160)</f>
        <v>0</v>
      </c>
      <c r="P160" s="1"/>
      <c r="Q160" s="1"/>
      <c r="R160">
        <f>SUM('20168'!$O$160:'20168'!$Q$160)+'20168'!$AF$160</f>
        <v>0</v>
      </c>
      <c r="S160">
        <f>SUM('20168'!$R$160:'20168'!$R$160)</f>
        <v>0</v>
      </c>
      <c r="T160">
        <v>151</v>
      </c>
      <c r="V160" s="1"/>
      <c r="W160" s="1"/>
      <c r="X160" s="1"/>
      <c r="AF160">
        <f>'20168'!$G$160*IF(E160&lt;&gt;"",'20168'!$F$160,0)</f>
        <v>0</v>
      </c>
    </row>
    <row r="161" spans="1:32" ht="12.75">
      <c r="A161">
        <v>152</v>
      </c>
      <c r="B161" s="1"/>
      <c r="C161">
        <f>IF(B161&lt;&gt;"",VLOOKUP(B161,iscritti_20168!$A$2:$G$3,4,FALSE),"")</f>
      </c>
      <c r="D161">
        <f>IF(B161&lt;&gt;"",VLOOKUP(B161,iscritti_20168!$A$2:$G$3,2,FALSE),"")</f>
      </c>
      <c r="E161">
        <f>IF(B161&lt;&gt;"",VLOOKUP(B161,iscritti_20168!$A$2:$G$3,3,FALSE),"")</f>
      </c>
      <c r="F161">
        <f>IF(E161&lt;&gt;"",VLOOKUP(E161,'20168'!$AG$3:'20168'!$AH$8,2,FALSE),"")</f>
      </c>
      <c r="G161">
        <f>COUNTA('20168'!$H$161:'20168'!$M$161)</f>
        <v>0</v>
      </c>
      <c r="H161" s="1"/>
      <c r="I161" s="1"/>
      <c r="J161" s="1"/>
      <c r="K161" s="1"/>
      <c r="L161" s="1"/>
      <c r="M161" s="1"/>
      <c r="N161">
        <f>IF('20168'!$G$161&lt;&gt;0,'20168'!$O$161/'20168'!$G$161,"")</f>
      </c>
      <c r="O161">
        <f>SUM('20168'!$H$161:'20168'!$M$161)</f>
        <v>0</v>
      </c>
      <c r="P161" s="1"/>
      <c r="Q161" s="1"/>
      <c r="R161">
        <f>SUM('20168'!$O$161:'20168'!$Q$161)+'20168'!$AF$161</f>
        <v>0</v>
      </c>
      <c r="S161">
        <f>SUM('20168'!$R$161:'20168'!$R$161)</f>
        <v>0</v>
      </c>
      <c r="T161">
        <v>152</v>
      </c>
      <c r="V161" s="1"/>
      <c r="W161" s="1"/>
      <c r="X161" s="1"/>
      <c r="AF161">
        <f>'20168'!$G$161*IF(E161&lt;&gt;"",'20168'!$F$161,0)</f>
        <v>0</v>
      </c>
    </row>
    <row r="162" spans="1:32" ht="12.75">
      <c r="A162">
        <v>153</v>
      </c>
      <c r="B162" s="1"/>
      <c r="C162">
        <f>IF(B162&lt;&gt;"",VLOOKUP(B162,iscritti_20168!$A$2:$G$3,4,FALSE),"")</f>
      </c>
      <c r="D162">
        <f>IF(B162&lt;&gt;"",VLOOKUP(B162,iscritti_20168!$A$2:$G$3,2,FALSE),"")</f>
      </c>
      <c r="E162">
        <f>IF(B162&lt;&gt;"",VLOOKUP(B162,iscritti_20168!$A$2:$G$3,3,FALSE),"")</f>
      </c>
      <c r="F162">
        <f>IF(E162&lt;&gt;"",VLOOKUP(E162,'20168'!$AG$3:'20168'!$AH$8,2,FALSE),"")</f>
      </c>
      <c r="G162">
        <f>COUNTA('20168'!$H$162:'20168'!$M$162)</f>
        <v>0</v>
      </c>
      <c r="H162" s="1"/>
      <c r="I162" s="1"/>
      <c r="J162" s="1"/>
      <c r="K162" s="1"/>
      <c r="L162" s="1"/>
      <c r="M162" s="1"/>
      <c r="N162">
        <f>IF('20168'!$G$162&lt;&gt;0,'20168'!$O$162/'20168'!$G$162,"")</f>
      </c>
      <c r="O162">
        <f>SUM('20168'!$H$162:'20168'!$M$162)</f>
        <v>0</v>
      </c>
      <c r="P162" s="1"/>
      <c r="Q162" s="1"/>
      <c r="R162">
        <f>SUM('20168'!$O$162:'20168'!$Q$162)+'20168'!$AF$162</f>
        <v>0</v>
      </c>
      <c r="S162">
        <f>SUM('20168'!$R$162:'20168'!$R$162)</f>
        <v>0</v>
      </c>
      <c r="T162">
        <v>153</v>
      </c>
      <c r="V162" s="1"/>
      <c r="W162" s="1"/>
      <c r="X162" s="1"/>
      <c r="AF162">
        <f>'20168'!$G$162*IF(E162&lt;&gt;"",'20168'!$F$162,0)</f>
        <v>0</v>
      </c>
    </row>
    <row r="163" spans="1:32" ht="12.75">
      <c r="A163">
        <v>154</v>
      </c>
      <c r="B163" s="1"/>
      <c r="C163">
        <f>IF(B163&lt;&gt;"",VLOOKUP(B163,iscritti_20168!$A$2:$G$3,4,FALSE),"")</f>
      </c>
      <c r="D163">
        <f>IF(B163&lt;&gt;"",VLOOKUP(B163,iscritti_20168!$A$2:$G$3,2,FALSE),"")</f>
      </c>
      <c r="E163">
        <f>IF(B163&lt;&gt;"",VLOOKUP(B163,iscritti_20168!$A$2:$G$3,3,FALSE),"")</f>
      </c>
      <c r="F163">
        <f>IF(E163&lt;&gt;"",VLOOKUP(E163,'20168'!$AG$3:'20168'!$AH$8,2,FALSE),"")</f>
      </c>
      <c r="G163">
        <f>COUNTA('20168'!$H$163:'20168'!$M$163)</f>
        <v>0</v>
      </c>
      <c r="H163" s="1"/>
      <c r="I163" s="1"/>
      <c r="J163" s="1"/>
      <c r="K163" s="1"/>
      <c r="L163" s="1"/>
      <c r="M163" s="1"/>
      <c r="N163">
        <f>IF('20168'!$G$163&lt;&gt;0,'20168'!$O$163/'20168'!$G$163,"")</f>
      </c>
      <c r="O163">
        <f>SUM('20168'!$H$163:'20168'!$M$163)</f>
        <v>0</v>
      </c>
      <c r="P163" s="1"/>
      <c r="Q163" s="1"/>
      <c r="R163">
        <f>SUM('20168'!$O$163:'20168'!$Q$163)+'20168'!$AF$163</f>
        <v>0</v>
      </c>
      <c r="S163">
        <f>SUM('20168'!$R$163:'20168'!$R$163)</f>
        <v>0</v>
      </c>
      <c r="T163">
        <v>154</v>
      </c>
      <c r="V163" s="1"/>
      <c r="W163" s="1"/>
      <c r="X163" s="1"/>
      <c r="AF163">
        <f>'20168'!$G$163*IF(E163&lt;&gt;"",'20168'!$F$163,0)</f>
        <v>0</v>
      </c>
    </row>
    <row r="164" spans="1:32" ht="12.75">
      <c r="A164">
        <v>155</v>
      </c>
      <c r="B164" s="1"/>
      <c r="C164">
        <f>IF(B164&lt;&gt;"",VLOOKUP(B164,iscritti_20168!$A$2:$G$3,4,FALSE),"")</f>
      </c>
      <c r="D164">
        <f>IF(B164&lt;&gt;"",VLOOKUP(B164,iscritti_20168!$A$2:$G$3,2,FALSE),"")</f>
      </c>
      <c r="E164">
        <f>IF(B164&lt;&gt;"",VLOOKUP(B164,iscritti_20168!$A$2:$G$3,3,FALSE),"")</f>
      </c>
      <c r="F164">
        <f>IF(E164&lt;&gt;"",VLOOKUP(E164,'20168'!$AG$3:'20168'!$AH$8,2,FALSE),"")</f>
      </c>
      <c r="G164">
        <f>COUNTA('20168'!$H$164:'20168'!$M$164)</f>
        <v>0</v>
      </c>
      <c r="H164" s="1"/>
      <c r="I164" s="1"/>
      <c r="J164" s="1"/>
      <c r="K164" s="1"/>
      <c r="L164" s="1"/>
      <c r="M164" s="1"/>
      <c r="N164">
        <f>IF('20168'!$G$164&lt;&gt;0,'20168'!$O$164/'20168'!$G$164,"")</f>
      </c>
      <c r="O164">
        <f>SUM('20168'!$H$164:'20168'!$M$164)</f>
        <v>0</v>
      </c>
      <c r="P164" s="1"/>
      <c r="Q164" s="1"/>
      <c r="R164">
        <f>SUM('20168'!$O$164:'20168'!$Q$164)+'20168'!$AF$164</f>
        <v>0</v>
      </c>
      <c r="S164">
        <f>SUM('20168'!$R$164:'20168'!$R$164)</f>
        <v>0</v>
      </c>
      <c r="T164">
        <v>155</v>
      </c>
      <c r="V164" s="1"/>
      <c r="W164" s="1"/>
      <c r="X164" s="1"/>
      <c r="AF164">
        <f>'20168'!$G$164*IF(E164&lt;&gt;"",'20168'!$F$164,0)</f>
        <v>0</v>
      </c>
    </row>
    <row r="165" spans="1:32" ht="12.75">
      <c r="A165">
        <v>156</v>
      </c>
      <c r="B165" s="1"/>
      <c r="C165">
        <f>IF(B165&lt;&gt;"",VLOOKUP(B165,iscritti_20168!$A$2:$G$3,4,FALSE),"")</f>
      </c>
      <c r="D165">
        <f>IF(B165&lt;&gt;"",VLOOKUP(B165,iscritti_20168!$A$2:$G$3,2,FALSE),"")</f>
      </c>
      <c r="E165">
        <f>IF(B165&lt;&gt;"",VLOOKUP(B165,iscritti_20168!$A$2:$G$3,3,FALSE),"")</f>
      </c>
      <c r="F165">
        <f>IF(E165&lt;&gt;"",VLOOKUP(E165,'20168'!$AG$3:'20168'!$AH$8,2,FALSE),"")</f>
      </c>
      <c r="G165">
        <f>COUNTA('20168'!$H$165:'20168'!$M$165)</f>
        <v>0</v>
      </c>
      <c r="H165" s="1"/>
      <c r="I165" s="1"/>
      <c r="J165" s="1"/>
      <c r="K165" s="1"/>
      <c r="L165" s="1"/>
      <c r="M165" s="1"/>
      <c r="N165">
        <f>IF('20168'!$G$165&lt;&gt;0,'20168'!$O$165/'20168'!$G$165,"")</f>
      </c>
      <c r="O165">
        <f>SUM('20168'!$H$165:'20168'!$M$165)</f>
        <v>0</v>
      </c>
      <c r="P165" s="1"/>
      <c r="Q165" s="1"/>
      <c r="R165">
        <f>SUM('20168'!$O$165:'20168'!$Q$165)+'20168'!$AF$165</f>
        <v>0</v>
      </c>
      <c r="S165">
        <f>SUM('20168'!$R$165:'20168'!$R$165)</f>
        <v>0</v>
      </c>
      <c r="T165">
        <v>156</v>
      </c>
      <c r="V165" s="1"/>
      <c r="W165" s="1"/>
      <c r="X165" s="1"/>
      <c r="AF165">
        <f>'20168'!$G$165*IF(E165&lt;&gt;"",'20168'!$F$165,0)</f>
        <v>0</v>
      </c>
    </row>
    <row r="166" spans="1:32" ht="12.75">
      <c r="A166">
        <v>157</v>
      </c>
      <c r="B166" s="1"/>
      <c r="C166">
        <f>IF(B166&lt;&gt;"",VLOOKUP(B166,iscritti_20168!$A$2:$G$3,4,FALSE),"")</f>
      </c>
      <c r="D166">
        <f>IF(B166&lt;&gt;"",VLOOKUP(B166,iscritti_20168!$A$2:$G$3,2,FALSE),"")</f>
      </c>
      <c r="E166">
        <f>IF(B166&lt;&gt;"",VLOOKUP(B166,iscritti_20168!$A$2:$G$3,3,FALSE),"")</f>
      </c>
      <c r="F166">
        <f>IF(E166&lt;&gt;"",VLOOKUP(E166,'20168'!$AG$3:'20168'!$AH$8,2,FALSE),"")</f>
      </c>
      <c r="G166">
        <f>COUNTA('20168'!$H$166:'20168'!$M$166)</f>
        <v>0</v>
      </c>
      <c r="H166" s="1"/>
      <c r="I166" s="1"/>
      <c r="J166" s="1"/>
      <c r="K166" s="1"/>
      <c r="L166" s="1"/>
      <c r="M166" s="1"/>
      <c r="N166">
        <f>IF('20168'!$G$166&lt;&gt;0,'20168'!$O$166/'20168'!$G$166,"")</f>
      </c>
      <c r="O166">
        <f>SUM('20168'!$H$166:'20168'!$M$166)</f>
        <v>0</v>
      </c>
      <c r="P166" s="1"/>
      <c r="Q166" s="1"/>
      <c r="R166">
        <f>SUM('20168'!$O$166:'20168'!$Q$166)+'20168'!$AF$166</f>
        <v>0</v>
      </c>
      <c r="S166">
        <f>SUM('20168'!$R$166:'20168'!$R$166)</f>
        <v>0</v>
      </c>
      <c r="T166">
        <v>157</v>
      </c>
      <c r="V166" s="1"/>
      <c r="W166" s="1"/>
      <c r="X166" s="1"/>
      <c r="AF166">
        <f>'20168'!$G$166*IF(E166&lt;&gt;"",'20168'!$F$166,0)</f>
        <v>0</v>
      </c>
    </row>
    <row r="167" spans="1:32" ht="12.75">
      <c r="A167">
        <v>158</v>
      </c>
      <c r="B167" s="1"/>
      <c r="C167">
        <f>IF(B167&lt;&gt;"",VLOOKUP(B167,iscritti_20168!$A$2:$G$3,4,FALSE),"")</f>
      </c>
      <c r="D167">
        <f>IF(B167&lt;&gt;"",VLOOKUP(B167,iscritti_20168!$A$2:$G$3,2,FALSE),"")</f>
      </c>
      <c r="E167">
        <f>IF(B167&lt;&gt;"",VLOOKUP(B167,iscritti_20168!$A$2:$G$3,3,FALSE),"")</f>
      </c>
      <c r="F167">
        <f>IF(E167&lt;&gt;"",VLOOKUP(E167,'20168'!$AG$3:'20168'!$AH$8,2,FALSE),"")</f>
      </c>
      <c r="G167">
        <f>COUNTA('20168'!$H$167:'20168'!$M$167)</f>
        <v>0</v>
      </c>
      <c r="H167" s="1"/>
      <c r="I167" s="1"/>
      <c r="J167" s="1"/>
      <c r="K167" s="1"/>
      <c r="L167" s="1"/>
      <c r="M167" s="1"/>
      <c r="N167">
        <f>IF('20168'!$G$167&lt;&gt;0,'20168'!$O$167/'20168'!$G$167,"")</f>
      </c>
      <c r="O167">
        <f>SUM('20168'!$H$167:'20168'!$M$167)</f>
        <v>0</v>
      </c>
      <c r="P167" s="1"/>
      <c r="Q167" s="1"/>
      <c r="R167">
        <f>SUM('20168'!$O$167:'20168'!$Q$167)+'20168'!$AF$167</f>
        <v>0</v>
      </c>
      <c r="S167">
        <f>SUM('20168'!$R$167:'20168'!$R$167)</f>
        <v>0</v>
      </c>
      <c r="T167">
        <v>158</v>
      </c>
      <c r="V167" s="1"/>
      <c r="W167" s="1"/>
      <c r="X167" s="1"/>
      <c r="AF167">
        <f>'20168'!$G$167*IF(E167&lt;&gt;"",'20168'!$F$167,0)</f>
        <v>0</v>
      </c>
    </row>
    <row r="168" spans="1:32" ht="12.75">
      <c r="A168">
        <v>159</v>
      </c>
      <c r="B168" s="1"/>
      <c r="C168">
        <f>IF(B168&lt;&gt;"",VLOOKUP(B168,iscritti_20168!$A$2:$G$3,4,FALSE),"")</f>
      </c>
      <c r="D168">
        <f>IF(B168&lt;&gt;"",VLOOKUP(B168,iscritti_20168!$A$2:$G$3,2,FALSE),"")</f>
      </c>
      <c r="E168">
        <f>IF(B168&lt;&gt;"",VLOOKUP(B168,iscritti_20168!$A$2:$G$3,3,FALSE),"")</f>
      </c>
      <c r="F168">
        <f>IF(E168&lt;&gt;"",VLOOKUP(E168,'20168'!$AG$3:'20168'!$AH$8,2,FALSE),"")</f>
      </c>
      <c r="G168">
        <f>COUNTA('20168'!$H$168:'20168'!$M$168)</f>
        <v>0</v>
      </c>
      <c r="H168" s="1"/>
      <c r="I168" s="1"/>
      <c r="J168" s="1"/>
      <c r="K168" s="1"/>
      <c r="L168" s="1"/>
      <c r="M168" s="1"/>
      <c r="N168">
        <f>IF('20168'!$G$168&lt;&gt;0,'20168'!$O$168/'20168'!$G$168,"")</f>
      </c>
      <c r="O168">
        <f>SUM('20168'!$H$168:'20168'!$M$168)</f>
        <v>0</v>
      </c>
      <c r="P168" s="1"/>
      <c r="Q168" s="1"/>
      <c r="R168">
        <f>SUM('20168'!$O$168:'20168'!$Q$168)+'20168'!$AF$168</f>
        <v>0</v>
      </c>
      <c r="S168">
        <f>SUM('20168'!$R$168:'20168'!$R$168)</f>
        <v>0</v>
      </c>
      <c r="T168">
        <v>159</v>
      </c>
      <c r="V168" s="1"/>
      <c r="W168" s="1"/>
      <c r="X168" s="1"/>
      <c r="AF168">
        <f>'20168'!$G$168*IF(E168&lt;&gt;"",'20168'!$F$168,0)</f>
        <v>0</v>
      </c>
    </row>
    <row r="169" spans="1:32" ht="12.75">
      <c r="A169">
        <v>160</v>
      </c>
      <c r="B169" s="1"/>
      <c r="C169">
        <f>IF(B169&lt;&gt;"",VLOOKUP(B169,iscritti_20168!$A$2:$G$3,4,FALSE),"")</f>
      </c>
      <c r="D169">
        <f>IF(B169&lt;&gt;"",VLOOKUP(B169,iscritti_20168!$A$2:$G$3,2,FALSE),"")</f>
      </c>
      <c r="E169">
        <f>IF(B169&lt;&gt;"",VLOOKUP(B169,iscritti_20168!$A$2:$G$3,3,FALSE),"")</f>
      </c>
      <c r="F169">
        <f>IF(E169&lt;&gt;"",VLOOKUP(E169,'20168'!$AG$3:'20168'!$AH$8,2,FALSE),"")</f>
      </c>
      <c r="G169">
        <f>COUNTA('20168'!$H$169:'20168'!$M$169)</f>
        <v>0</v>
      </c>
      <c r="H169" s="1"/>
      <c r="I169" s="1"/>
      <c r="J169" s="1"/>
      <c r="K169" s="1"/>
      <c r="L169" s="1"/>
      <c r="M169" s="1"/>
      <c r="N169">
        <f>IF('20168'!$G$169&lt;&gt;0,'20168'!$O$169/'20168'!$G$169,"")</f>
      </c>
      <c r="O169">
        <f>SUM('20168'!$H$169:'20168'!$M$169)</f>
        <v>0</v>
      </c>
      <c r="P169" s="1"/>
      <c r="Q169" s="1"/>
      <c r="R169">
        <f>SUM('20168'!$O$169:'20168'!$Q$169)+'20168'!$AF$169</f>
        <v>0</v>
      </c>
      <c r="S169">
        <f>SUM('20168'!$R$169:'20168'!$R$169)</f>
        <v>0</v>
      </c>
      <c r="T169">
        <v>160</v>
      </c>
      <c r="V169" s="1"/>
      <c r="W169" s="1"/>
      <c r="X169" s="1"/>
      <c r="AF169">
        <f>'20168'!$G$169*IF(E169&lt;&gt;"",'20168'!$F$169,0)</f>
        <v>0</v>
      </c>
    </row>
    <row r="170" spans="1:32" ht="12.75">
      <c r="A170">
        <v>161</v>
      </c>
      <c r="B170" s="1"/>
      <c r="C170">
        <f>IF(B170&lt;&gt;"",VLOOKUP(B170,iscritti_20168!$A$2:$G$3,4,FALSE),"")</f>
      </c>
      <c r="D170">
        <f>IF(B170&lt;&gt;"",VLOOKUP(B170,iscritti_20168!$A$2:$G$3,2,FALSE),"")</f>
      </c>
      <c r="E170">
        <f>IF(B170&lt;&gt;"",VLOOKUP(B170,iscritti_20168!$A$2:$G$3,3,FALSE),"")</f>
      </c>
      <c r="F170">
        <f>IF(E170&lt;&gt;"",VLOOKUP(E170,'20168'!$AG$3:'20168'!$AH$8,2,FALSE),"")</f>
      </c>
      <c r="G170">
        <f>COUNTA('20168'!$H$170:'20168'!$M$170)</f>
        <v>0</v>
      </c>
      <c r="H170" s="1"/>
      <c r="I170" s="1"/>
      <c r="J170" s="1"/>
      <c r="K170" s="1"/>
      <c r="L170" s="1"/>
      <c r="M170" s="1"/>
      <c r="N170">
        <f>IF('20168'!$G$170&lt;&gt;0,'20168'!$O$170/'20168'!$G$170,"")</f>
      </c>
      <c r="O170">
        <f>SUM('20168'!$H$170:'20168'!$M$170)</f>
        <v>0</v>
      </c>
      <c r="P170" s="1"/>
      <c r="Q170" s="1"/>
      <c r="R170">
        <f>SUM('20168'!$O$170:'20168'!$Q$170)+'20168'!$AF$170</f>
        <v>0</v>
      </c>
      <c r="S170">
        <f>SUM('20168'!$R$170:'20168'!$R$170)</f>
        <v>0</v>
      </c>
      <c r="T170">
        <v>161</v>
      </c>
      <c r="V170" s="1"/>
      <c r="W170" s="1"/>
      <c r="X170" s="1"/>
      <c r="AF170">
        <f>'20168'!$G$170*IF(E170&lt;&gt;"",'20168'!$F$170,0)</f>
        <v>0</v>
      </c>
    </row>
    <row r="171" spans="1:32" ht="12.75">
      <c r="A171">
        <v>162</v>
      </c>
      <c r="B171" s="1"/>
      <c r="C171">
        <f>IF(B171&lt;&gt;"",VLOOKUP(B171,iscritti_20168!$A$2:$G$3,4,FALSE),"")</f>
      </c>
      <c r="D171">
        <f>IF(B171&lt;&gt;"",VLOOKUP(B171,iscritti_20168!$A$2:$G$3,2,FALSE),"")</f>
      </c>
      <c r="E171">
        <f>IF(B171&lt;&gt;"",VLOOKUP(B171,iscritti_20168!$A$2:$G$3,3,FALSE),"")</f>
      </c>
      <c r="F171">
        <f>IF(E171&lt;&gt;"",VLOOKUP(E171,'20168'!$AG$3:'20168'!$AH$8,2,FALSE),"")</f>
      </c>
      <c r="G171">
        <f>COUNTA('20168'!$H$171:'20168'!$M$171)</f>
        <v>0</v>
      </c>
      <c r="H171" s="1"/>
      <c r="I171" s="1"/>
      <c r="J171" s="1"/>
      <c r="K171" s="1"/>
      <c r="L171" s="1"/>
      <c r="M171" s="1"/>
      <c r="N171">
        <f>IF('20168'!$G$171&lt;&gt;0,'20168'!$O$171/'20168'!$G$171,"")</f>
      </c>
      <c r="O171">
        <f>SUM('20168'!$H$171:'20168'!$M$171)</f>
        <v>0</v>
      </c>
      <c r="P171" s="1"/>
      <c r="Q171" s="1"/>
      <c r="R171">
        <f>SUM('20168'!$O$171:'20168'!$Q$171)+'20168'!$AF$171</f>
        <v>0</v>
      </c>
      <c r="S171">
        <f>SUM('20168'!$R$171:'20168'!$R$171)</f>
        <v>0</v>
      </c>
      <c r="T171">
        <v>162</v>
      </c>
      <c r="V171" s="1"/>
      <c r="W171" s="1"/>
      <c r="X171" s="1"/>
      <c r="AF171">
        <f>'20168'!$G$171*IF(E171&lt;&gt;"",'20168'!$F$171,0)</f>
        <v>0</v>
      </c>
    </row>
    <row r="172" spans="1:32" ht="12.75">
      <c r="A172">
        <v>163</v>
      </c>
      <c r="B172" s="1"/>
      <c r="C172">
        <f>IF(B172&lt;&gt;"",VLOOKUP(B172,iscritti_20168!$A$2:$G$3,4,FALSE),"")</f>
      </c>
      <c r="D172">
        <f>IF(B172&lt;&gt;"",VLOOKUP(B172,iscritti_20168!$A$2:$G$3,2,FALSE),"")</f>
      </c>
      <c r="E172">
        <f>IF(B172&lt;&gt;"",VLOOKUP(B172,iscritti_20168!$A$2:$G$3,3,FALSE),"")</f>
      </c>
      <c r="F172">
        <f>IF(E172&lt;&gt;"",VLOOKUP(E172,'20168'!$AG$3:'20168'!$AH$8,2,FALSE),"")</f>
      </c>
      <c r="G172">
        <f>COUNTA('20168'!$H$172:'20168'!$M$172)</f>
        <v>0</v>
      </c>
      <c r="H172" s="1"/>
      <c r="I172" s="1"/>
      <c r="J172" s="1"/>
      <c r="K172" s="1"/>
      <c r="L172" s="1"/>
      <c r="M172" s="1"/>
      <c r="N172">
        <f>IF('20168'!$G$172&lt;&gt;0,'20168'!$O$172/'20168'!$G$172,"")</f>
      </c>
      <c r="O172">
        <f>SUM('20168'!$H$172:'20168'!$M$172)</f>
        <v>0</v>
      </c>
      <c r="P172" s="1"/>
      <c r="Q172" s="1"/>
      <c r="R172">
        <f>SUM('20168'!$O$172:'20168'!$Q$172)+'20168'!$AF$172</f>
        <v>0</v>
      </c>
      <c r="S172">
        <f>SUM('20168'!$R$172:'20168'!$R$172)</f>
        <v>0</v>
      </c>
      <c r="T172">
        <v>163</v>
      </c>
      <c r="V172" s="1"/>
      <c r="W172" s="1"/>
      <c r="X172" s="1"/>
      <c r="AF172">
        <f>'20168'!$G$172*IF(E172&lt;&gt;"",'20168'!$F$172,0)</f>
        <v>0</v>
      </c>
    </row>
    <row r="173" spans="1:32" ht="12.75">
      <c r="A173">
        <v>164</v>
      </c>
      <c r="B173" s="1"/>
      <c r="C173">
        <f>IF(B173&lt;&gt;"",VLOOKUP(B173,iscritti_20168!$A$2:$G$3,4,FALSE),"")</f>
      </c>
      <c r="D173">
        <f>IF(B173&lt;&gt;"",VLOOKUP(B173,iscritti_20168!$A$2:$G$3,2,FALSE),"")</f>
      </c>
      <c r="E173">
        <f>IF(B173&lt;&gt;"",VLOOKUP(B173,iscritti_20168!$A$2:$G$3,3,FALSE),"")</f>
      </c>
      <c r="F173">
        <f>IF(E173&lt;&gt;"",VLOOKUP(E173,'20168'!$AG$3:'20168'!$AH$8,2,FALSE),"")</f>
      </c>
      <c r="G173">
        <f>COUNTA('20168'!$H$173:'20168'!$M$173)</f>
        <v>0</v>
      </c>
      <c r="H173" s="1"/>
      <c r="I173" s="1"/>
      <c r="J173" s="1"/>
      <c r="K173" s="1"/>
      <c r="L173" s="1"/>
      <c r="M173" s="1"/>
      <c r="N173">
        <f>IF('20168'!$G$173&lt;&gt;0,'20168'!$O$173/'20168'!$G$173,"")</f>
      </c>
      <c r="O173">
        <f>SUM('20168'!$H$173:'20168'!$M$173)</f>
        <v>0</v>
      </c>
      <c r="P173" s="1"/>
      <c r="Q173" s="1"/>
      <c r="R173">
        <f>SUM('20168'!$O$173:'20168'!$Q$173)+'20168'!$AF$173</f>
        <v>0</v>
      </c>
      <c r="S173">
        <f>SUM('20168'!$R$173:'20168'!$R$173)</f>
        <v>0</v>
      </c>
      <c r="T173">
        <v>164</v>
      </c>
      <c r="V173" s="1"/>
      <c r="W173" s="1"/>
      <c r="X173" s="1"/>
      <c r="AF173">
        <f>'20168'!$G$173*IF(E173&lt;&gt;"",'20168'!$F$173,0)</f>
        <v>0</v>
      </c>
    </row>
    <row r="174" spans="1:32" ht="12.75">
      <c r="A174">
        <v>165</v>
      </c>
      <c r="B174" s="1"/>
      <c r="C174">
        <f>IF(B174&lt;&gt;"",VLOOKUP(B174,iscritti_20168!$A$2:$G$3,4,FALSE),"")</f>
      </c>
      <c r="D174">
        <f>IF(B174&lt;&gt;"",VLOOKUP(B174,iscritti_20168!$A$2:$G$3,2,FALSE),"")</f>
      </c>
      <c r="E174">
        <f>IF(B174&lt;&gt;"",VLOOKUP(B174,iscritti_20168!$A$2:$G$3,3,FALSE),"")</f>
      </c>
      <c r="F174">
        <f>IF(E174&lt;&gt;"",VLOOKUP(E174,'20168'!$AG$3:'20168'!$AH$8,2,FALSE),"")</f>
      </c>
      <c r="G174">
        <f>COUNTA('20168'!$H$174:'20168'!$M$174)</f>
        <v>0</v>
      </c>
      <c r="H174" s="1"/>
      <c r="I174" s="1"/>
      <c r="J174" s="1"/>
      <c r="K174" s="1"/>
      <c r="L174" s="1"/>
      <c r="M174" s="1"/>
      <c r="N174">
        <f>IF('20168'!$G$174&lt;&gt;0,'20168'!$O$174/'20168'!$G$174,"")</f>
      </c>
      <c r="O174">
        <f>SUM('20168'!$H$174:'20168'!$M$174)</f>
        <v>0</v>
      </c>
      <c r="P174" s="1"/>
      <c r="Q174" s="1"/>
      <c r="R174">
        <f>SUM('20168'!$O$174:'20168'!$Q$174)+'20168'!$AF$174</f>
        <v>0</v>
      </c>
      <c r="S174">
        <f>SUM('20168'!$R$174:'20168'!$R$174)</f>
        <v>0</v>
      </c>
      <c r="T174">
        <v>165</v>
      </c>
      <c r="V174" s="1"/>
      <c r="W174" s="1"/>
      <c r="X174" s="1"/>
      <c r="AF174">
        <f>'20168'!$G$174*IF(E174&lt;&gt;"",'20168'!$F$174,0)</f>
        <v>0</v>
      </c>
    </row>
    <row r="175" spans="1:32" ht="12.75">
      <c r="A175">
        <v>166</v>
      </c>
      <c r="B175" s="1"/>
      <c r="C175">
        <f>IF(B175&lt;&gt;"",VLOOKUP(B175,iscritti_20168!$A$2:$G$3,4,FALSE),"")</f>
      </c>
      <c r="D175">
        <f>IF(B175&lt;&gt;"",VLOOKUP(B175,iscritti_20168!$A$2:$G$3,2,FALSE),"")</f>
      </c>
      <c r="E175">
        <f>IF(B175&lt;&gt;"",VLOOKUP(B175,iscritti_20168!$A$2:$G$3,3,FALSE),"")</f>
      </c>
      <c r="F175">
        <f>IF(E175&lt;&gt;"",VLOOKUP(E175,'20168'!$AG$3:'20168'!$AH$8,2,FALSE),"")</f>
      </c>
      <c r="G175">
        <f>COUNTA('20168'!$H$175:'20168'!$M$175)</f>
        <v>0</v>
      </c>
      <c r="H175" s="1"/>
      <c r="I175" s="1"/>
      <c r="J175" s="1"/>
      <c r="K175" s="1"/>
      <c r="L175" s="1"/>
      <c r="M175" s="1"/>
      <c r="N175">
        <f>IF('20168'!$G$175&lt;&gt;0,'20168'!$O$175/'20168'!$G$175,"")</f>
      </c>
      <c r="O175">
        <f>SUM('20168'!$H$175:'20168'!$M$175)</f>
        <v>0</v>
      </c>
      <c r="P175" s="1"/>
      <c r="Q175" s="1"/>
      <c r="R175">
        <f>SUM('20168'!$O$175:'20168'!$Q$175)+'20168'!$AF$175</f>
        <v>0</v>
      </c>
      <c r="S175">
        <f>SUM('20168'!$R$175:'20168'!$R$175)</f>
        <v>0</v>
      </c>
      <c r="T175">
        <v>166</v>
      </c>
      <c r="V175" s="1"/>
      <c r="W175" s="1"/>
      <c r="X175" s="1"/>
      <c r="AF175">
        <f>'20168'!$G$175*IF(E175&lt;&gt;"",'20168'!$F$175,0)</f>
        <v>0</v>
      </c>
    </row>
    <row r="176" spans="1:32" ht="12.75">
      <c r="A176">
        <v>167</v>
      </c>
      <c r="B176" s="1"/>
      <c r="C176">
        <f>IF(B176&lt;&gt;"",VLOOKUP(B176,iscritti_20168!$A$2:$G$3,4,FALSE),"")</f>
      </c>
      <c r="D176">
        <f>IF(B176&lt;&gt;"",VLOOKUP(B176,iscritti_20168!$A$2:$G$3,2,FALSE),"")</f>
      </c>
      <c r="E176">
        <f>IF(B176&lt;&gt;"",VLOOKUP(B176,iscritti_20168!$A$2:$G$3,3,FALSE),"")</f>
      </c>
      <c r="F176">
        <f>IF(E176&lt;&gt;"",VLOOKUP(E176,'20168'!$AG$3:'20168'!$AH$8,2,FALSE),"")</f>
      </c>
      <c r="G176">
        <f>COUNTA('20168'!$H$176:'20168'!$M$176)</f>
        <v>0</v>
      </c>
      <c r="H176" s="1"/>
      <c r="I176" s="1"/>
      <c r="J176" s="1"/>
      <c r="K176" s="1"/>
      <c r="L176" s="1"/>
      <c r="M176" s="1"/>
      <c r="N176">
        <f>IF('20168'!$G$176&lt;&gt;0,'20168'!$O$176/'20168'!$G$176,"")</f>
      </c>
      <c r="O176">
        <f>SUM('20168'!$H$176:'20168'!$M$176)</f>
        <v>0</v>
      </c>
      <c r="P176" s="1"/>
      <c r="Q176" s="1"/>
      <c r="R176">
        <f>SUM('20168'!$O$176:'20168'!$Q$176)+'20168'!$AF$176</f>
        <v>0</v>
      </c>
      <c r="S176">
        <f>SUM('20168'!$R$176:'20168'!$R$176)</f>
        <v>0</v>
      </c>
      <c r="T176">
        <v>167</v>
      </c>
      <c r="V176" s="1"/>
      <c r="W176" s="1"/>
      <c r="X176" s="1"/>
      <c r="AF176">
        <f>'20168'!$G$176*IF(E176&lt;&gt;"",'20168'!$F$176,0)</f>
        <v>0</v>
      </c>
    </row>
    <row r="177" spans="1:32" ht="12.75">
      <c r="A177">
        <v>168</v>
      </c>
      <c r="B177" s="1"/>
      <c r="C177">
        <f>IF(B177&lt;&gt;"",VLOOKUP(B177,iscritti_20168!$A$2:$G$3,4,FALSE),"")</f>
      </c>
      <c r="D177">
        <f>IF(B177&lt;&gt;"",VLOOKUP(B177,iscritti_20168!$A$2:$G$3,2,FALSE),"")</f>
      </c>
      <c r="E177">
        <f>IF(B177&lt;&gt;"",VLOOKUP(B177,iscritti_20168!$A$2:$G$3,3,FALSE),"")</f>
      </c>
      <c r="F177">
        <f>IF(E177&lt;&gt;"",VLOOKUP(E177,'20168'!$AG$3:'20168'!$AH$8,2,FALSE),"")</f>
      </c>
      <c r="G177">
        <f>COUNTA('20168'!$H$177:'20168'!$M$177)</f>
        <v>0</v>
      </c>
      <c r="H177" s="1"/>
      <c r="I177" s="1"/>
      <c r="J177" s="1"/>
      <c r="K177" s="1"/>
      <c r="L177" s="1"/>
      <c r="M177" s="1"/>
      <c r="N177">
        <f>IF('20168'!$G$177&lt;&gt;0,'20168'!$O$177/'20168'!$G$177,"")</f>
      </c>
      <c r="O177">
        <f>SUM('20168'!$H$177:'20168'!$M$177)</f>
        <v>0</v>
      </c>
      <c r="P177" s="1"/>
      <c r="Q177" s="1"/>
      <c r="R177">
        <f>SUM('20168'!$O$177:'20168'!$Q$177)+'20168'!$AF$177</f>
        <v>0</v>
      </c>
      <c r="S177">
        <f>SUM('20168'!$R$177:'20168'!$R$177)</f>
        <v>0</v>
      </c>
      <c r="T177">
        <v>168</v>
      </c>
      <c r="V177" s="1"/>
      <c r="W177" s="1"/>
      <c r="X177" s="1"/>
      <c r="AF177">
        <f>'20168'!$G$177*IF(E177&lt;&gt;"",'20168'!$F$177,0)</f>
        <v>0</v>
      </c>
    </row>
    <row r="178" spans="1:32" ht="12.75">
      <c r="A178">
        <v>169</v>
      </c>
      <c r="B178" s="1"/>
      <c r="C178">
        <f>IF(B178&lt;&gt;"",VLOOKUP(B178,iscritti_20168!$A$2:$G$3,4,FALSE),"")</f>
      </c>
      <c r="D178">
        <f>IF(B178&lt;&gt;"",VLOOKUP(B178,iscritti_20168!$A$2:$G$3,2,FALSE),"")</f>
      </c>
      <c r="E178">
        <f>IF(B178&lt;&gt;"",VLOOKUP(B178,iscritti_20168!$A$2:$G$3,3,FALSE),"")</f>
      </c>
      <c r="F178">
        <f>IF(E178&lt;&gt;"",VLOOKUP(E178,'20168'!$AG$3:'20168'!$AH$8,2,FALSE),"")</f>
      </c>
      <c r="G178">
        <f>COUNTA('20168'!$H$178:'20168'!$M$178)</f>
        <v>0</v>
      </c>
      <c r="H178" s="1"/>
      <c r="I178" s="1"/>
      <c r="J178" s="1"/>
      <c r="K178" s="1"/>
      <c r="L178" s="1"/>
      <c r="M178" s="1"/>
      <c r="N178">
        <f>IF('20168'!$G$178&lt;&gt;0,'20168'!$O$178/'20168'!$G$178,"")</f>
      </c>
      <c r="O178">
        <f>SUM('20168'!$H$178:'20168'!$M$178)</f>
        <v>0</v>
      </c>
      <c r="P178" s="1"/>
      <c r="Q178" s="1"/>
      <c r="R178">
        <f>SUM('20168'!$O$178:'20168'!$Q$178)+'20168'!$AF$178</f>
        <v>0</v>
      </c>
      <c r="S178">
        <f>SUM('20168'!$R$178:'20168'!$R$178)</f>
        <v>0</v>
      </c>
      <c r="T178">
        <v>169</v>
      </c>
      <c r="V178" s="1"/>
      <c r="W178" s="1"/>
      <c r="X178" s="1"/>
      <c r="AF178">
        <f>'20168'!$G$178*IF(E178&lt;&gt;"",'20168'!$F$178,0)</f>
        <v>0</v>
      </c>
    </row>
    <row r="179" spans="1:32" ht="12.75">
      <c r="A179">
        <v>170</v>
      </c>
      <c r="B179" s="1"/>
      <c r="C179">
        <f>IF(B179&lt;&gt;"",VLOOKUP(B179,iscritti_20168!$A$2:$G$3,4,FALSE),"")</f>
      </c>
      <c r="D179">
        <f>IF(B179&lt;&gt;"",VLOOKUP(B179,iscritti_20168!$A$2:$G$3,2,FALSE),"")</f>
      </c>
      <c r="E179">
        <f>IF(B179&lt;&gt;"",VLOOKUP(B179,iscritti_20168!$A$2:$G$3,3,FALSE),"")</f>
      </c>
      <c r="F179">
        <f>IF(E179&lt;&gt;"",VLOOKUP(E179,'20168'!$AG$3:'20168'!$AH$8,2,FALSE),"")</f>
      </c>
      <c r="G179">
        <f>COUNTA('20168'!$H$179:'20168'!$M$179)</f>
        <v>0</v>
      </c>
      <c r="H179" s="1"/>
      <c r="I179" s="1"/>
      <c r="J179" s="1"/>
      <c r="K179" s="1"/>
      <c r="L179" s="1"/>
      <c r="M179" s="1"/>
      <c r="N179">
        <f>IF('20168'!$G$179&lt;&gt;0,'20168'!$O$179/'20168'!$G$179,"")</f>
      </c>
      <c r="O179">
        <f>SUM('20168'!$H$179:'20168'!$M$179)</f>
        <v>0</v>
      </c>
      <c r="P179" s="1"/>
      <c r="Q179" s="1"/>
      <c r="R179">
        <f>SUM('20168'!$O$179:'20168'!$Q$179)+'20168'!$AF$179</f>
        <v>0</v>
      </c>
      <c r="S179">
        <f>SUM('20168'!$R$179:'20168'!$R$179)</f>
        <v>0</v>
      </c>
      <c r="T179">
        <v>170</v>
      </c>
      <c r="V179" s="1"/>
      <c r="W179" s="1"/>
      <c r="X179" s="1"/>
      <c r="AF179">
        <f>'20168'!$G$179*IF(E179&lt;&gt;"",'20168'!$F$179,0)</f>
        <v>0</v>
      </c>
    </row>
    <row r="180" spans="1:32" ht="12.75">
      <c r="A180">
        <v>171</v>
      </c>
      <c r="B180" s="1"/>
      <c r="C180">
        <f>IF(B180&lt;&gt;"",VLOOKUP(B180,iscritti_20168!$A$2:$G$3,4,FALSE),"")</f>
      </c>
      <c r="D180">
        <f>IF(B180&lt;&gt;"",VLOOKUP(B180,iscritti_20168!$A$2:$G$3,2,FALSE),"")</f>
      </c>
      <c r="E180">
        <f>IF(B180&lt;&gt;"",VLOOKUP(B180,iscritti_20168!$A$2:$G$3,3,FALSE),"")</f>
      </c>
      <c r="F180">
        <f>IF(E180&lt;&gt;"",VLOOKUP(E180,'20168'!$AG$3:'20168'!$AH$8,2,FALSE),"")</f>
      </c>
      <c r="G180">
        <f>COUNTA('20168'!$H$180:'20168'!$M$180)</f>
        <v>0</v>
      </c>
      <c r="H180" s="1"/>
      <c r="I180" s="1"/>
      <c r="J180" s="1"/>
      <c r="K180" s="1"/>
      <c r="L180" s="1"/>
      <c r="M180" s="1"/>
      <c r="N180">
        <f>IF('20168'!$G$180&lt;&gt;0,'20168'!$O$180/'20168'!$G$180,"")</f>
      </c>
      <c r="O180">
        <f>SUM('20168'!$H$180:'20168'!$M$180)</f>
        <v>0</v>
      </c>
      <c r="P180" s="1"/>
      <c r="Q180" s="1"/>
      <c r="R180">
        <f>SUM('20168'!$O$180:'20168'!$Q$180)+'20168'!$AF$180</f>
        <v>0</v>
      </c>
      <c r="S180">
        <f>SUM('20168'!$R$180:'20168'!$R$180)</f>
        <v>0</v>
      </c>
      <c r="T180">
        <v>171</v>
      </c>
      <c r="V180" s="1"/>
      <c r="W180" s="1"/>
      <c r="X180" s="1"/>
      <c r="AF180">
        <f>'20168'!$G$180*IF(E180&lt;&gt;"",'20168'!$F$180,0)</f>
        <v>0</v>
      </c>
    </row>
    <row r="181" spans="1:32" ht="12.75">
      <c r="A181">
        <v>172</v>
      </c>
      <c r="B181" s="1"/>
      <c r="C181">
        <f>IF(B181&lt;&gt;"",VLOOKUP(B181,iscritti_20168!$A$2:$G$3,4,FALSE),"")</f>
      </c>
      <c r="D181">
        <f>IF(B181&lt;&gt;"",VLOOKUP(B181,iscritti_20168!$A$2:$G$3,2,FALSE),"")</f>
      </c>
      <c r="E181">
        <f>IF(B181&lt;&gt;"",VLOOKUP(B181,iscritti_20168!$A$2:$G$3,3,FALSE),"")</f>
      </c>
      <c r="F181">
        <f>IF(E181&lt;&gt;"",VLOOKUP(E181,'20168'!$AG$3:'20168'!$AH$8,2,FALSE),"")</f>
      </c>
      <c r="G181">
        <f>COUNTA('20168'!$H$181:'20168'!$M$181)</f>
        <v>0</v>
      </c>
      <c r="H181" s="1"/>
      <c r="I181" s="1"/>
      <c r="J181" s="1"/>
      <c r="K181" s="1"/>
      <c r="L181" s="1"/>
      <c r="M181" s="1"/>
      <c r="N181">
        <f>IF('20168'!$G$181&lt;&gt;0,'20168'!$O$181/'20168'!$G$181,"")</f>
      </c>
      <c r="O181">
        <f>SUM('20168'!$H$181:'20168'!$M$181)</f>
        <v>0</v>
      </c>
      <c r="P181" s="1"/>
      <c r="Q181" s="1"/>
      <c r="R181">
        <f>SUM('20168'!$O$181:'20168'!$Q$181)+'20168'!$AF$181</f>
        <v>0</v>
      </c>
      <c r="S181">
        <f>SUM('20168'!$R$181:'20168'!$R$181)</f>
        <v>0</v>
      </c>
      <c r="T181">
        <v>172</v>
      </c>
      <c r="V181" s="1"/>
      <c r="W181" s="1"/>
      <c r="X181" s="1"/>
      <c r="AF181">
        <f>'20168'!$G$181*IF(E181&lt;&gt;"",'20168'!$F$181,0)</f>
        <v>0</v>
      </c>
    </row>
    <row r="182" spans="1:32" ht="12.75">
      <c r="A182">
        <v>173</v>
      </c>
      <c r="B182" s="1"/>
      <c r="C182">
        <f>IF(B182&lt;&gt;"",VLOOKUP(B182,iscritti_20168!$A$2:$G$3,4,FALSE),"")</f>
      </c>
      <c r="D182">
        <f>IF(B182&lt;&gt;"",VLOOKUP(B182,iscritti_20168!$A$2:$G$3,2,FALSE),"")</f>
      </c>
      <c r="E182">
        <f>IF(B182&lt;&gt;"",VLOOKUP(B182,iscritti_20168!$A$2:$G$3,3,FALSE),"")</f>
      </c>
      <c r="F182">
        <f>IF(E182&lt;&gt;"",VLOOKUP(E182,'20168'!$AG$3:'20168'!$AH$8,2,FALSE),"")</f>
      </c>
      <c r="G182">
        <f>COUNTA('20168'!$H$182:'20168'!$M$182)</f>
        <v>0</v>
      </c>
      <c r="H182" s="1"/>
      <c r="I182" s="1"/>
      <c r="J182" s="1"/>
      <c r="K182" s="1"/>
      <c r="L182" s="1"/>
      <c r="M182" s="1"/>
      <c r="N182">
        <f>IF('20168'!$G$182&lt;&gt;0,'20168'!$O$182/'20168'!$G$182,"")</f>
      </c>
      <c r="O182">
        <f>SUM('20168'!$H$182:'20168'!$M$182)</f>
        <v>0</v>
      </c>
      <c r="P182" s="1"/>
      <c r="Q182" s="1"/>
      <c r="R182">
        <f>SUM('20168'!$O$182:'20168'!$Q$182)+'20168'!$AF$182</f>
        <v>0</v>
      </c>
      <c r="S182">
        <f>SUM('20168'!$R$182:'20168'!$R$182)</f>
        <v>0</v>
      </c>
      <c r="T182">
        <v>173</v>
      </c>
      <c r="V182" s="1"/>
      <c r="W182" s="1"/>
      <c r="X182" s="1"/>
      <c r="AF182">
        <f>'20168'!$G$182*IF(E182&lt;&gt;"",'20168'!$F$182,0)</f>
        <v>0</v>
      </c>
    </row>
    <row r="183" spans="1:32" ht="12.75">
      <c r="A183">
        <v>174</v>
      </c>
      <c r="B183" s="1"/>
      <c r="C183">
        <f>IF(B183&lt;&gt;"",VLOOKUP(B183,iscritti_20168!$A$2:$G$3,4,FALSE),"")</f>
      </c>
      <c r="D183">
        <f>IF(B183&lt;&gt;"",VLOOKUP(B183,iscritti_20168!$A$2:$G$3,2,FALSE),"")</f>
      </c>
      <c r="E183">
        <f>IF(B183&lt;&gt;"",VLOOKUP(B183,iscritti_20168!$A$2:$G$3,3,FALSE),"")</f>
      </c>
      <c r="F183">
        <f>IF(E183&lt;&gt;"",VLOOKUP(E183,'20168'!$AG$3:'20168'!$AH$8,2,FALSE),"")</f>
      </c>
      <c r="G183">
        <f>COUNTA('20168'!$H$183:'20168'!$M$183)</f>
        <v>0</v>
      </c>
      <c r="H183" s="1"/>
      <c r="I183" s="1"/>
      <c r="J183" s="1"/>
      <c r="K183" s="1"/>
      <c r="L183" s="1"/>
      <c r="M183" s="1"/>
      <c r="N183">
        <f>IF('20168'!$G$183&lt;&gt;0,'20168'!$O$183/'20168'!$G$183,"")</f>
      </c>
      <c r="O183">
        <f>SUM('20168'!$H$183:'20168'!$M$183)</f>
        <v>0</v>
      </c>
      <c r="P183" s="1"/>
      <c r="Q183" s="1"/>
      <c r="R183">
        <f>SUM('20168'!$O$183:'20168'!$Q$183)+'20168'!$AF$183</f>
        <v>0</v>
      </c>
      <c r="S183">
        <f>SUM('20168'!$R$183:'20168'!$R$183)</f>
        <v>0</v>
      </c>
      <c r="T183">
        <v>174</v>
      </c>
      <c r="V183" s="1"/>
      <c r="W183" s="1"/>
      <c r="X183" s="1"/>
      <c r="AF183">
        <f>'20168'!$G$183*IF(E183&lt;&gt;"",'20168'!$F$183,0)</f>
        <v>0</v>
      </c>
    </row>
    <row r="184" spans="1:32" ht="12.75">
      <c r="A184">
        <v>175</v>
      </c>
      <c r="B184" s="1"/>
      <c r="C184">
        <f>IF(B184&lt;&gt;"",VLOOKUP(B184,iscritti_20168!$A$2:$G$3,4,FALSE),"")</f>
      </c>
      <c r="D184">
        <f>IF(B184&lt;&gt;"",VLOOKUP(B184,iscritti_20168!$A$2:$G$3,2,FALSE),"")</f>
      </c>
      <c r="E184">
        <f>IF(B184&lt;&gt;"",VLOOKUP(B184,iscritti_20168!$A$2:$G$3,3,FALSE),"")</f>
      </c>
      <c r="F184">
        <f>IF(E184&lt;&gt;"",VLOOKUP(E184,'20168'!$AG$3:'20168'!$AH$8,2,FALSE),"")</f>
      </c>
      <c r="G184">
        <f>COUNTA('20168'!$H$184:'20168'!$M$184)</f>
        <v>0</v>
      </c>
      <c r="H184" s="1"/>
      <c r="I184" s="1"/>
      <c r="J184" s="1"/>
      <c r="K184" s="1"/>
      <c r="L184" s="1"/>
      <c r="M184" s="1"/>
      <c r="N184">
        <f>IF('20168'!$G$184&lt;&gt;0,'20168'!$O$184/'20168'!$G$184,"")</f>
      </c>
      <c r="O184">
        <f>SUM('20168'!$H$184:'20168'!$M$184)</f>
        <v>0</v>
      </c>
      <c r="P184" s="1"/>
      <c r="Q184" s="1"/>
      <c r="R184">
        <f>SUM('20168'!$O$184:'20168'!$Q$184)+'20168'!$AF$184</f>
        <v>0</v>
      </c>
      <c r="S184">
        <f>SUM('20168'!$R$184:'20168'!$R$184)</f>
        <v>0</v>
      </c>
      <c r="T184">
        <v>175</v>
      </c>
      <c r="V184" s="1"/>
      <c r="W184" s="1"/>
      <c r="X184" s="1"/>
      <c r="AF184">
        <f>'20168'!$G$184*IF(E184&lt;&gt;"",'20168'!$F$184,0)</f>
        <v>0</v>
      </c>
    </row>
    <row r="185" spans="1:32" ht="12.75">
      <c r="A185">
        <v>176</v>
      </c>
      <c r="B185" s="1"/>
      <c r="C185">
        <f>IF(B185&lt;&gt;"",VLOOKUP(B185,iscritti_20168!$A$2:$G$3,4,FALSE),"")</f>
      </c>
      <c r="D185">
        <f>IF(B185&lt;&gt;"",VLOOKUP(B185,iscritti_20168!$A$2:$G$3,2,FALSE),"")</f>
      </c>
      <c r="E185">
        <f>IF(B185&lt;&gt;"",VLOOKUP(B185,iscritti_20168!$A$2:$G$3,3,FALSE),"")</f>
      </c>
      <c r="F185">
        <f>IF(E185&lt;&gt;"",VLOOKUP(E185,'20168'!$AG$3:'20168'!$AH$8,2,FALSE),"")</f>
      </c>
      <c r="G185">
        <f>COUNTA('20168'!$H$185:'20168'!$M$185)</f>
        <v>0</v>
      </c>
      <c r="H185" s="1"/>
      <c r="I185" s="1"/>
      <c r="J185" s="1"/>
      <c r="K185" s="1"/>
      <c r="L185" s="1"/>
      <c r="M185" s="1"/>
      <c r="N185">
        <f>IF('20168'!$G$185&lt;&gt;0,'20168'!$O$185/'20168'!$G$185,"")</f>
      </c>
      <c r="O185">
        <f>SUM('20168'!$H$185:'20168'!$M$185)</f>
        <v>0</v>
      </c>
      <c r="P185" s="1"/>
      <c r="Q185" s="1"/>
      <c r="R185">
        <f>SUM('20168'!$O$185:'20168'!$Q$185)+'20168'!$AF$185</f>
        <v>0</v>
      </c>
      <c r="S185">
        <f>SUM('20168'!$R$185:'20168'!$R$185)</f>
        <v>0</v>
      </c>
      <c r="T185">
        <v>176</v>
      </c>
      <c r="V185" s="1"/>
      <c r="W185" s="1"/>
      <c r="X185" s="1"/>
      <c r="AF185">
        <f>'20168'!$G$185*IF(E185&lt;&gt;"",'20168'!$F$185,0)</f>
        <v>0</v>
      </c>
    </row>
    <row r="186" spans="1:32" ht="12.75">
      <c r="A186">
        <v>177</v>
      </c>
      <c r="B186" s="1"/>
      <c r="C186">
        <f>IF(B186&lt;&gt;"",VLOOKUP(B186,iscritti_20168!$A$2:$G$3,4,FALSE),"")</f>
      </c>
      <c r="D186">
        <f>IF(B186&lt;&gt;"",VLOOKUP(B186,iscritti_20168!$A$2:$G$3,2,FALSE),"")</f>
      </c>
      <c r="E186">
        <f>IF(B186&lt;&gt;"",VLOOKUP(B186,iscritti_20168!$A$2:$G$3,3,FALSE),"")</f>
      </c>
      <c r="F186">
        <f>IF(E186&lt;&gt;"",VLOOKUP(E186,'20168'!$AG$3:'20168'!$AH$8,2,FALSE),"")</f>
      </c>
      <c r="G186">
        <f>COUNTA('20168'!$H$186:'20168'!$M$186)</f>
        <v>0</v>
      </c>
      <c r="H186" s="1"/>
      <c r="I186" s="1"/>
      <c r="J186" s="1"/>
      <c r="K186" s="1"/>
      <c r="L186" s="1"/>
      <c r="M186" s="1"/>
      <c r="N186">
        <f>IF('20168'!$G$186&lt;&gt;0,'20168'!$O$186/'20168'!$G$186,"")</f>
      </c>
      <c r="O186">
        <f>SUM('20168'!$H$186:'20168'!$M$186)</f>
        <v>0</v>
      </c>
      <c r="P186" s="1"/>
      <c r="Q186" s="1"/>
      <c r="R186">
        <f>SUM('20168'!$O$186:'20168'!$Q$186)+'20168'!$AF$186</f>
        <v>0</v>
      </c>
      <c r="S186">
        <f>SUM('20168'!$R$186:'20168'!$R$186)</f>
        <v>0</v>
      </c>
      <c r="T186">
        <v>177</v>
      </c>
      <c r="V186" s="1"/>
      <c r="W186" s="1"/>
      <c r="X186" s="1"/>
      <c r="AF186">
        <f>'20168'!$G$186*IF(E186&lt;&gt;"",'20168'!$F$186,0)</f>
        <v>0</v>
      </c>
    </row>
    <row r="187" spans="1:32" ht="12.75">
      <c r="A187">
        <v>178</v>
      </c>
      <c r="B187" s="1"/>
      <c r="C187">
        <f>IF(B187&lt;&gt;"",VLOOKUP(B187,iscritti_20168!$A$2:$G$3,4,FALSE),"")</f>
      </c>
      <c r="D187">
        <f>IF(B187&lt;&gt;"",VLOOKUP(B187,iscritti_20168!$A$2:$G$3,2,FALSE),"")</f>
      </c>
      <c r="E187">
        <f>IF(B187&lt;&gt;"",VLOOKUP(B187,iscritti_20168!$A$2:$G$3,3,FALSE),"")</f>
      </c>
      <c r="F187">
        <f>IF(E187&lt;&gt;"",VLOOKUP(E187,'20168'!$AG$3:'20168'!$AH$8,2,FALSE),"")</f>
      </c>
      <c r="G187">
        <f>COUNTA('20168'!$H$187:'20168'!$M$187)</f>
        <v>0</v>
      </c>
      <c r="H187" s="1"/>
      <c r="I187" s="1"/>
      <c r="J187" s="1"/>
      <c r="K187" s="1"/>
      <c r="L187" s="1"/>
      <c r="M187" s="1"/>
      <c r="N187">
        <f>IF('20168'!$G$187&lt;&gt;0,'20168'!$O$187/'20168'!$G$187,"")</f>
      </c>
      <c r="O187">
        <f>SUM('20168'!$H$187:'20168'!$M$187)</f>
        <v>0</v>
      </c>
      <c r="P187" s="1"/>
      <c r="Q187" s="1"/>
      <c r="R187">
        <f>SUM('20168'!$O$187:'20168'!$Q$187)+'20168'!$AF$187</f>
        <v>0</v>
      </c>
      <c r="S187">
        <f>SUM('20168'!$R$187:'20168'!$R$187)</f>
        <v>0</v>
      </c>
      <c r="T187">
        <v>178</v>
      </c>
      <c r="V187" s="1"/>
      <c r="W187" s="1"/>
      <c r="X187" s="1"/>
      <c r="AF187">
        <f>'20168'!$G$187*IF(E187&lt;&gt;"",'20168'!$F$187,0)</f>
        <v>0</v>
      </c>
    </row>
    <row r="188" spans="1:32" ht="12.75">
      <c r="A188">
        <v>179</v>
      </c>
      <c r="B188" s="1"/>
      <c r="C188">
        <f>IF(B188&lt;&gt;"",VLOOKUP(B188,iscritti_20168!$A$2:$G$3,4,FALSE),"")</f>
      </c>
      <c r="D188">
        <f>IF(B188&lt;&gt;"",VLOOKUP(B188,iscritti_20168!$A$2:$G$3,2,FALSE),"")</f>
      </c>
      <c r="E188">
        <f>IF(B188&lt;&gt;"",VLOOKUP(B188,iscritti_20168!$A$2:$G$3,3,FALSE),"")</f>
      </c>
      <c r="F188">
        <f>IF(E188&lt;&gt;"",VLOOKUP(E188,'20168'!$AG$3:'20168'!$AH$8,2,FALSE),"")</f>
      </c>
      <c r="G188">
        <f>COUNTA('20168'!$H$188:'20168'!$M$188)</f>
        <v>0</v>
      </c>
      <c r="H188" s="1"/>
      <c r="I188" s="1"/>
      <c r="J188" s="1"/>
      <c r="K188" s="1"/>
      <c r="L188" s="1"/>
      <c r="M188" s="1"/>
      <c r="N188">
        <f>IF('20168'!$G$188&lt;&gt;0,'20168'!$O$188/'20168'!$G$188,"")</f>
      </c>
      <c r="O188">
        <f>SUM('20168'!$H$188:'20168'!$M$188)</f>
        <v>0</v>
      </c>
      <c r="P188" s="1"/>
      <c r="Q188" s="1"/>
      <c r="R188">
        <f>SUM('20168'!$O$188:'20168'!$Q$188)+'20168'!$AF$188</f>
        <v>0</v>
      </c>
      <c r="S188">
        <f>SUM('20168'!$R$188:'20168'!$R$188)</f>
        <v>0</v>
      </c>
      <c r="T188">
        <v>179</v>
      </c>
      <c r="V188" s="1"/>
      <c r="W188" s="1"/>
      <c r="X188" s="1"/>
      <c r="AF188">
        <f>'20168'!$G$188*IF(E188&lt;&gt;"",'20168'!$F$188,0)</f>
        <v>0</v>
      </c>
    </row>
    <row r="189" spans="1:32" ht="12.75">
      <c r="A189">
        <v>180</v>
      </c>
      <c r="B189" s="1"/>
      <c r="C189">
        <f>IF(B189&lt;&gt;"",VLOOKUP(B189,iscritti_20168!$A$2:$G$3,4,FALSE),"")</f>
      </c>
      <c r="D189">
        <f>IF(B189&lt;&gt;"",VLOOKUP(B189,iscritti_20168!$A$2:$G$3,2,FALSE),"")</f>
      </c>
      <c r="E189">
        <f>IF(B189&lt;&gt;"",VLOOKUP(B189,iscritti_20168!$A$2:$G$3,3,FALSE),"")</f>
      </c>
      <c r="F189">
        <f>IF(E189&lt;&gt;"",VLOOKUP(E189,'20168'!$AG$3:'20168'!$AH$8,2,FALSE),"")</f>
      </c>
      <c r="G189">
        <f>COUNTA('20168'!$H$189:'20168'!$M$189)</f>
        <v>0</v>
      </c>
      <c r="H189" s="1"/>
      <c r="I189" s="1"/>
      <c r="J189" s="1"/>
      <c r="K189" s="1"/>
      <c r="L189" s="1"/>
      <c r="M189" s="1"/>
      <c r="N189">
        <f>IF('20168'!$G$189&lt;&gt;0,'20168'!$O$189/'20168'!$G$189,"")</f>
      </c>
      <c r="O189">
        <f>SUM('20168'!$H$189:'20168'!$M$189)</f>
        <v>0</v>
      </c>
      <c r="P189" s="1"/>
      <c r="Q189" s="1"/>
      <c r="R189">
        <f>SUM('20168'!$O$189:'20168'!$Q$189)+'20168'!$AF$189</f>
        <v>0</v>
      </c>
      <c r="S189">
        <f>SUM('20168'!$R$189:'20168'!$R$189)</f>
        <v>0</v>
      </c>
      <c r="T189">
        <v>180</v>
      </c>
      <c r="V189" s="1"/>
      <c r="W189" s="1"/>
      <c r="X189" s="1"/>
      <c r="AF189">
        <f>'20168'!$G$189*IF(E189&lt;&gt;"",'20168'!$F$189,0)</f>
        <v>0</v>
      </c>
    </row>
    <row r="190" spans="1:32" ht="12.75">
      <c r="A190">
        <v>181</v>
      </c>
      <c r="B190" s="1"/>
      <c r="C190">
        <f>IF(B190&lt;&gt;"",VLOOKUP(B190,iscritti_20168!$A$2:$G$3,4,FALSE),"")</f>
      </c>
      <c r="D190">
        <f>IF(B190&lt;&gt;"",VLOOKUP(B190,iscritti_20168!$A$2:$G$3,2,FALSE),"")</f>
      </c>
      <c r="E190">
        <f>IF(B190&lt;&gt;"",VLOOKUP(B190,iscritti_20168!$A$2:$G$3,3,FALSE),"")</f>
      </c>
      <c r="F190">
        <f>IF(E190&lt;&gt;"",VLOOKUP(E190,'20168'!$AG$3:'20168'!$AH$8,2,FALSE),"")</f>
      </c>
      <c r="G190">
        <f>COUNTA('20168'!$H$190:'20168'!$M$190)</f>
        <v>0</v>
      </c>
      <c r="H190" s="1"/>
      <c r="I190" s="1"/>
      <c r="J190" s="1"/>
      <c r="K190" s="1"/>
      <c r="L190" s="1"/>
      <c r="M190" s="1"/>
      <c r="N190">
        <f>IF('20168'!$G$190&lt;&gt;0,'20168'!$O$190/'20168'!$G$190,"")</f>
      </c>
      <c r="O190">
        <f>SUM('20168'!$H$190:'20168'!$M$190)</f>
        <v>0</v>
      </c>
      <c r="P190" s="1"/>
      <c r="Q190" s="1"/>
      <c r="R190">
        <f>SUM('20168'!$O$190:'20168'!$Q$190)+'20168'!$AF$190</f>
        <v>0</v>
      </c>
      <c r="S190">
        <f>SUM('20168'!$R$190:'20168'!$R$190)</f>
        <v>0</v>
      </c>
      <c r="T190">
        <v>181</v>
      </c>
      <c r="V190" s="1"/>
      <c r="W190" s="1"/>
      <c r="X190" s="1"/>
      <c r="AF190">
        <f>'20168'!$G$190*IF(E190&lt;&gt;"",'20168'!$F$190,0)</f>
        <v>0</v>
      </c>
    </row>
    <row r="191" spans="1:32" ht="12.75">
      <c r="A191">
        <v>182</v>
      </c>
      <c r="B191" s="1"/>
      <c r="C191">
        <f>IF(B191&lt;&gt;"",VLOOKUP(B191,iscritti_20168!$A$2:$G$3,4,FALSE),"")</f>
      </c>
      <c r="D191">
        <f>IF(B191&lt;&gt;"",VLOOKUP(B191,iscritti_20168!$A$2:$G$3,2,FALSE),"")</f>
      </c>
      <c r="E191">
        <f>IF(B191&lt;&gt;"",VLOOKUP(B191,iscritti_20168!$A$2:$G$3,3,FALSE),"")</f>
      </c>
      <c r="F191">
        <f>IF(E191&lt;&gt;"",VLOOKUP(E191,'20168'!$AG$3:'20168'!$AH$8,2,FALSE),"")</f>
      </c>
      <c r="G191">
        <f>COUNTA('20168'!$H$191:'20168'!$M$191)</f>
        <v>0</v>
      </c>
      <c r="H191" s="1"/>
      <c r="I191" s="1"/>
      <c r="J191" s="1"/>
      <c r="K191" s="1"/>
      <c r="L191" s="1"/>
      <c r="M191" s="1"/>
      <c r="N191">
        <f>IF('20168'!$G$191&lt;&gt;0,'20168'!$O$191/'20168'!$G$191,"")</f>
      </c>
      <c r="O191">
        <f>SUM('20168'!$H$191:'20168'!$M$191)</f>
        <v>0</v>
      </c>
      <c r="P191" s="1"/>
      <c r="Q191" s="1"/>
      <c r="R191">
        <f>SUM('20168'!$O$191:'20168'!$Q$191)+'20168'!$AF$191</f>
        <v>0</v>
      </c>
      <c r="S191">
        <f>SUM('20168'!$R$191:'20168'!$R$191)</f>
        <v>0</v>
      </c>
      <c r="T191">
        <v>182</v>
      </c>
      <c r="V191" s="1"/>
      <c r="W191" s="1"/>
      <c r="X191" s="1"/>
      <c r="AF191">
        <f>'20168'!$G$191*IF(E191&lt;&gt;"",'20168'!$F$191,0)</f>
        <v>0</v>
      </c>
    </row>
    <row r="192" spans="1:32" ht="12.75">
      <c r="A192">
        <v>183</v>
      </c>
      <c r="B192" s="1"/>
      <c r="C192">
        <f>IF(B192&lt;&gt;"",VLOOKUP(B192,iscritti_20168!$A$2:$G$3,4,FALSE),"")</f>
      </c>
      <c r="D192">
        <f>IF(B192&lt;&gt;"",VLOOKUP(B192,iscritti_20168!$A$2:$G$3,2,FALSE),"")</f>
      </c>
      <c r="E192">
        <f>IF(B192&lt;&gt;"",VLOOKUP(B192,iscritti_20168!$A$2:$G$3,3,FALSE),"")</f>
      </c>
      <c r="F192">
        <f>IF(E192&lt;&gt;"",VLOOKUP(E192,'20168'!$AG$3:'20168'!$AH$8,2,FALSE),"")</f>
      </c>
      <c r="G192">
        <f>COUNTA('20168'!$H$192:'20168'!$M$192)</f>
        <v>0</v>
      </c>
      <c r="H192" s="1"/>
      <c r="I192" s="1"/>
      <c r="J192" s="1"/>
      <c r="K192" s="1"/>
      <c r="L192" s="1"/>
      <c r="M192" s="1"/>
      <c r="N192">
        <f>IF('20168'!$G$192&lt;&gt;0,'20168'!$O$192/'20168'!$G$192,"")</f>
      </c>
      <c r="O192">
        <f>SUM('20168'!$H$192:'20168'!$M$192)</f>
        <v>0</v>
      </c>
      <c r="P192" s="1"/>
      <c r="Q192" s="1"/>
      <c r="R192">
        <f>SUM('20168'!$O$192:'20168'!$Q$192)+'20168'!$AF$192</f>
        <v>0</v>
      </c>
      <c r="S192">
        <f>SUM('20168'!$R$192:'20168'!$R$192)</f>
        <v>0</v>
      </c>
      <c r="T192">
        <v>183</v>
      </c>
      <c r="V192" s="1"/>
      <c r="W192" s="1"/>
      <c r="X192" s="1"/>
      <c r="AF192">
        <f>'20168'!$G$192*IF(E192&lt;&gt;"",'20168'!$F$192,0)</f>
        <v>0</v>
      </c>
    </row>
    <row r="193" spans="1:32" ht="12.75">
      <c r="A193">
        <v>184</v>
      </c>
      <c r="B193" s="1"/>
      <c r="C193">
        <f>IF(B193&lt;&gt;"",VLOOKUP(B193,iscritti_20168!$A$2:$G$3,4,FALSE),"")</f>
      </c>
      <c r="D193">
        <f>IF(B193&lt;&gt;"",VLOOKUP(B193,iscritti_20168!$A$2:$G$3,2,FALSE),"")</f>
      </c>
      <c r="E193">
        <f>IF(B193&lt;&gt;"",VLOOKUP(B193,iscritti_20168!$A$2:$G$3,3,FALSE),"")</f>
      </c>
      <c r="F193">
        <f>IF(E193&lt;&gt;"",VLOOKUP(E193,'20168'!$AG$3:'20168'!$AH$8,2,FALSE),"")</f>
      </c>
      <c r="G193">
        <f>COUNTA('20168'!$H$193:'20168'!$M$193)</f>
        <v>0</v>
      </c>
      <c r="H193" s="1"/>
      <c r="I193" s="1"/>
      <c r="J193" s="1"/>
      <c r="K193" s="1"/>
      <c r="L193" s="1"/>
      <c r="M193" s="1"/>
      <c r="N193">
        <f>IF('20168'!$G$193&lt;&gt;0,'20168'!$O$193/'20168'!$G$193,"")</f>
      </c>
      <c r="O193">
        <f>SUM('20168'!$H$193:'20168'!$M$193)</f>
        <v>0</v>
      </c>
      <c r="P193" s="1"/>
      <c r="Q193" s="1"/>
      <c r="R193">
        <f>SUM('20168'!$O$193:'20168'!$Q$193)+'20168'!$AF$193</f>
        <v>0</v>
      </c>
      <c r="S193">
        <f>SUM('20168'!$R$193:'20168'!$R$193)</f>
        <v>0</v>
      </c>
      <c r="T193">
        <v>184</v>
      </c>
      <c r="V193" s="1"/>
      <c r="W193" s="1"/>
      <c r="X193" s="1"/>
      <c r="AF193">
        <f>'20168'!$G$193*IF(E193&lt;&gt;"",'20168'!$F$193,0)</f>
        <v>0</v>
      </c>
    </row>
    <row r="194" spans="1:32" ht="12.75">
      <c r="A194">
        <v>185</v>
      </c>
      <c r="B194" s="1"/>
      <c r="C194">
        <f>IF(B194&lt;&gt;"",VLOOKUP(B194,iscritti_20168!$A$2:$G$3,4,FALSE),"")</f>
      </c>
      <c r="D194">
        <f>IF(B194&lt;&gt;"",VLOOKUP(B194,iscritti_20168!$A$2:$G$3,2,FALSE),"")</f>
      </c>
      <c r="E194">
        <f>IF(B194&lt;&gt;"",VLOOKUP(B194,iscritti_20168!$A$2:$G$3,3,FALSE),"")</f>
      </c>
      <c r="F194">
        <f>IF(E194&lt;&gt;"",VLOOKUP(E194,'20168'!$AG$3:'20168'!$AH$8,2,FALSE),"")</f>
      </c>
      <c r="G194">
        <f>COUNTA('20168'!$H$194:'20168'!$M$194)</f>
        <v>0</v>
      </c>
      <c r="H194" s="1"/>
      <c r="I194" s="1"/>
      <c r="J194" s="1"/>
      <c r="K194" s="1"/>
      <c r="L194" s="1"/>
      <c r="M194" s="1"/>
      <c r="N194">
        <f>IF('20168'!$G$194&lt;&gt;0,'20168'!$O$194/'20168'!$G$194,"")</f>
      </c>
      <c r="O194">
        <f>SUM('20168'!$H$194:'20168'!$M$194)</f>
        <v>0</v>
      </c>
      <c r="P194" s="1"/>
      <c r="Q194" s="1"/>
      <c r="R194">
        <f>SUM('20168'!$O$194:'20168'!$Q$194)+'20168'!$AF$194</f>
        <v>0</v>
      </c>
      <c r="S194">
        <f>SUM('20168'!$R$194:'20168'!$R$194)</f>
        <v>0</v>
      </c>
      <c r="T194">
        <v>185</v>
      </c>
      <c r="V194" s="1"/>
      <c r="W194" s="1"/>
      <c r="X194" s="1"/>
      <c r="AF194">
        <f>'20168'!$G$194*IF(E194&lt;&gt;"",'20168'!$F$194,0)</f>
        <v>0</v>
      </c>
    </row>
    <row r="195" spans="1:32" ht="12.75">
      <c r="A195">
        <v>186</v>
      </c>
      <c r="B195" s="1"/>
      <c r="C195">
        <f>IF(B195&lt;&gt;"",VLOOKUP(B195,iscritti_20168!$A$2:$G$3,4,FALSE),"")</f>
      </c>
      <c r="D195">
        <f>IF(B195&lt;&gt;"",VLOOKUP(B195,iscritti_20168!$A$2:$G$3,2,FALSE),"")</f>
      </c>
      <c r="E195">
        <f>IF(B195&lt;&gt;"",VLOOKUP(B195,iscritti_20168!$A$2:$G$3,3,FALSE),"")</f>
      </c>
      <c r="F195">
        <f>IF(E195&lt;&gt;"",VLOOKUP(E195,'20168'!$AG$3:'20168'!$AH$8,2,FALSE),"")</f>
      </c>
      <c r="G195">
        <f>COUNTA('20168'!$H$195:'20168'!$M$195)</f>
        <v>0</v>
      </c>
      <c r="H195" s="1"/>
      <c r="I195" s="1"/>
      <c r="J195" s="1"/>
      <c r="K195" s="1"/>
      <c r="L195" s="1"/>
      <c r="M195" s="1"/>
      <c r="N195">
        <f>IF('20168'!$G$195&lt;&gt;0,'20168'!$O$195/'20168'!$G$195,"")</f>
      </c>
      <c r="O195">
        <f>SUM('20168'!$H$195:'20168'!$M$195)</f>
        <v>0</v>
      </c>
      <c r="P195" s="1"/>
      <c r="Q195" s="1"/>
      <c r="R195">
        <f>SUM('20168'!$O$195:'20168'!$Q$195)+'20168'!$AF$195</f>
        <v>0</v>
      </c>
      <c r="S195">
        <f>SUM('20168'!$R$195:'20168'!$R$195)</f>
        <v>0</v>
      </c>
      <c r="T195">
        <v>186</v>
      </c>
      <c r="V195" s="1"/>
      <c r="W195" s="1"/>
      <c r="X195" s="1"/>
      <c r="AF195">
        <f>'20168'!$G$195*IF(E195&lt;&gt;"",'20168'!$F$195,0)</f>
        <v>0</v>
      </c>
    </row>
    <row r="196" spans="1:32" ht="12.75">
      <c r="A196">
        <v>187</v>
      </c>
      <c r="B196" s="1"/>
      <c r="C196">
        <f>IF(B196&lt;&gt;"",VLOOKUP(B196,iscritti_20168!$A$2:$G$3,4,FALSE),"")</f>
      </c>
      <c r="D196">
        <f>IF(B196&lt;&gt;"",VLOOKUP(B196,iscritti_20168!$A$2:$G$3,2,FALSE),"")</f>
      </c>
      <c r="E196">
        <f>IF(B196&lt;&gt;"",VLOOKUP(B196,iscritti_20168!$A$2:$G$3,3,FALSE),"")</f>
      </c>
      <c r="F196">
        <f>IF(E196&lt;&gt;"",VLOOKUP(E196,'20168'!$AG$3:'20168'!$AH$8,2,FALSE),"")</f>
      </c>
      <c r="G196">
        <f>COUNTA('20168'!$H$196:'20168'!$M$196)</f>
        <v>0</v>
      </c>
      <c r="H196" s="1"/>
      <c r="I196" s="1"/>
      <c r="J196" s="1"/>
      <c r="K196" s="1"/>
      <c r="L196" s="1"/>
      <c r="M196" s="1"/>
      <c r="N196">
        <f>IF('20168'!$G$196&lt;&gt;0,'20168'!$O$196/'20168'!$G$196,"")</f>
      </c>
      <c r="O196">
        <f>SUM('20168'!$H$196:'20168'!$M$196)</f>
        <v>0</v>
      </c>
      <c r="P196" s="1"/>
      <c r="Q196" s="1"/>
      <c r="R196">
        <f>SUM('20168'!$O$196:'20168'!$Q$196)+'20168'!$AF$196</f>
        <v>0</v>
      </c>
      <c r="S196">
        <f>SUM('20168'!$R$196:'20168'!$R$196)</f>
        <v>0</v>
      </c>
      <c r="T196">
        <v>187</v>
      </c>
      <c r="V196" s="1"/>
      <c r="W196" s="1"/>
      <c r="X196" s="1"/>
      <c r="AF196">
        <f>'20168'!$G$196*IF(E196&lt;&gt;"",'20168'!$F$196,0)</f>
        <v>0</v>
      </c>
    </row>
    <row r="197" spans="1:32" ht="12.75">
      <c r="A197">
        <v>188</v>
      </c>
      <c r="B197" s="1"/>
      <c r="C197">
        <f>IF(B197&lt;&gt;"",VLOOKUP(B197,iscritti_20168!$A$2:$G$3,4,FALSE),"")</f>
      </c>
      <c r="D197">
        <f>IF(B197&lt;&gt;"",VLOOKUP(B197,iscritti_20168!$A$2:$G$3,2,FALSE),"")</f>
      </c>
      <c r="E197">
        <f>IF(B197&lt;&gt;"",VLOOKUP(B197,iscritti_20168!$A$2:$G$3,3,FALSE),"")</f>
      </c>
      <c r="F197">
        <f>IF(E197&lt;&gt;"",VLOOKUP(E197,'20168'!$AG$3:'20168'!$AH$8,2,FALSE),"")</f>
      </c>
      <c r="G197">
        <f>COUNTA('20168'!$H$197:'20168'!$M$197)</f>
        <v>0</v>
      </c>
      <c r="H197" s="1"/>
      <c r="I197" s="1"/>
      <c r="J197" s="1"/>
      <c r="K197" s="1"/>
      <c r="L197" s="1"/>
      <c r="M197" s="1"/>
      <c r="N197">
        <f>IF('20168'!$G$197&lt;&gt;0,'20168'!$O$197/'20168'!$G$197,"")</f>
      </c>
      <c r="O197">
        <f>SUM('20168'!$H$197:'20168'!$M$197)</f>
        <v>0</v>
      </c>
      <c r="P197" s="1"/>
      <c r="Q197" s="1"/>
      <c r="R197">
        <f>SUM('20168'!$O$197:'20168'!$Q$197)+'20168'!$AF$197</f>
        <v>0</v>
      </c>
      <c r="S197">
        <f>SUM('20168'!$R$197:'20168'!$R$197)</f>
        <v>0</v>
      </c>
      <c r="T197">
        <v>188</v>
      </c>
      <c r="V197" s="1"/>
      <c r="W197" s="1"/>
      <c r="X197" s="1"/>
      <c r="AF197">
        <f>'20168'!$G$197*IF(E197&lt;&gt;"",'20168'!$F$197,0)</f>
        <v>0</v>
      </c>
    </row>
    <row r="198" spans="1:32" ht="12.75">
      <c r="A198">
        <v>189</v>
      </c>
      <c r="B198" s="1"/>
      <c r="C198">
        <f>IF(B198&lt;&gt;"",VLOOKUP(B198,iscritti_20168!$A$2:$G$3,4,FALSE),"")</f>
      </c>
      <c r="D198">
        <f>IF(B198&lt;&gt;"",VLOOKUP(B198,iscritti_20168!$A$2:$G$3,2,FALSE),"")</f>
      </c>
      <c r="E198">
        <f>IF(B198&lt;&gt;"",VLOOKUP(B198,iscritti_20168!$A$2:$G$3,3,FALSE),"")</f>
      </c>
      <c r="F198">
        <f>IF(E198&lt;&gt;"",VLOOKUP(E198,'20168'!$AG$3:'20168'!$AH$8,2,FALSE),"")</f>
      </c>
      <c r="G198">
        <f>COUNTA('20168'!$H$198:'20168'!$M$198)</f>
        <v>0</v>
      </c>
      <c r="H198" s="1"/>
      <c r="I198" s="1"/>
      <c r="J198" s="1"/>
      <c r="K198" s="1"/>
      <c r="L198" s="1"/>
      <c r="M198" s="1"/>
      <c r="N198">
        <f>IF('20168'!$G$198&lt;&gt;0,'20168'!$O$198/'20168'!$G$198,"")</f>
      </c>
      <c r="O198">
        <f>SUM('20168'!$H$198:'20168'!$M$198)</f>
        <v>0</v>
      </c>
      <c r="P198" s="1"/>
      <c r="Q198" s="1"/>
      <c r="R198">
        <f>SUM('20168'!$O$198:'20168'!$Q$198)+'20168'!$AF$198</f>
        <v>0</v>
      </c>
      <c r="S198">
        <f>SUM('20168'!$R$198:'20168'!$R$198)</f>
        <v>0</v>
      </c>
      <c r="T198">
        <v>189</v>
      </c>
      <c r="V198" s="1"/>
      <c r="W198" s="1"/>
      <c r="X198" s="1"/>
      <c r="AF198">
        <f>'20168'!$G$198*IF(E198&lt;&gt;"",'20168'!$F$198,0)</f>
        <v>0</v>
      </c>
    </row>
    <row r="199" spans="1:32" ht="12.75">
      <c r="A199">
        <v>190</v>
      </c>
      <c r="B199" s="1"/>
      <c r="C199">
        <f>IF(B199&lt;&gt;"",VLOOKUP(B199,iscritti_20168!$A$2:$G$3,4,FALSE),"")</f>
      </c>
      <c r="D199">
        <f>IF(B199&lt;&gt;"",VLOOKUP(B199,iscritti_20168!$A$2:$G$3,2,FALSE),"")</f>
      </c>
      <c r="E199">
        <f>IF(B199&lt;&gt;"",VLOOKUP(B199,iscritti_20168!$A$2:$G$3,3,FALSE),"")</f>
      </c>
      <c r="F199">
        <f>IF(E199&lt;&gt;"",VLOOKUP(E199,'20168'!$AG$3:'20168'!$AH$8,2,FALSE),"")</f>
      </c>
      <c r="G199">
        <f>COUNTA('20168'!$H$199:'20168'!$M$199)</f>
        <v>0</v>
      </c>
      <c r="H199" s="1"/>
      <c r="I199" s="1"/>
      <c r="J199" s="1"/>
      <c r="K199" s="1"/>
      <c r="L199" s="1"/>
      <c r="M199" s="1"/>
      <c r="N199">
        <f>IF('20168'!$G$199&lt;&gt;0,'20168'!$O$199/'20168'!$G$199,"")</f>
      </c>
      <c r="O199">
        <f>SUM('20168'!$H$199:'20168'!$M$199)</f>
        <v>0</v>
      </c>
      <c r="P199" s="1"/>
      <c r="Q199" s="1"/>
      <c r="R199">
        <f>SUM('20168'!$O$199:'20168'!$Q$199)+'20168'!$AF$199</f>
        <v>0</v>
      </c>
      <c r="S199">
        <f>SUM('20168'!$R$199:'20168'!$R$199)</f>
        <v>0</v>
      </c>
      <c r="T199">
        <v>190</v>
      </c>
      <c r="V199" s="1"/>
      <c r="W199" s="1"/>
      <c r="X199" s="1"/>
      <c r="AF199">
        <f>'20168'!$G$199*IF(E199&lt;&gt;"",'20168'!$F$199,0)</f>
        <v>0</v>
      </c>
    </row>
    <row r="200" spans="1:32" ht="12.75">
      <c r="A200">
        <v>191</v>
      </c>
      <c r="B200" s="1"/>
      <c r="C200">
        <f>IF(B200&lt;&gt;"",VLOOKUP(B200,iscritti_20168!$A$2:$G$3,4,FALSE),"")</f>
      </c>
      <c r="D200">
        <f>IF(B200&lt;&gt;"",VLOOKUP(B200,iscritti_20168!$A$2:$G$3,2,FALSE),"")</f>
      </c>
      <c r="E200">
        <f>IF(B200&lt;&gt;"",VLOOKUP(B200,iscritti_20168!$A$2:$G$3,3,FALSE),"")</f>
      </c>
      <c r="F200">
        <f>IF(E200&lt;&gt;"",VLOOKUP(E200,'20168'!$AG$3:'20168'!$AH$8,2,FALSE),"")</f>
      </c>
      <c r="G200">
        <f>COUNTA('20168'!$H$200:'20168'!$M$200)</f>
        <v>0</v>
      </c>
      <c r="H200" s="1"/>
      <c r="I200" s="1"/>
      <c r="J200" s="1"/>
      <c r="K200" s="1"/>
      <c r="L200" s="1"/>
      <c r="M200" s="1"/>
      <c r="N200">
        <f>IF('20168'!$G$200&lt;&gt;0,'20168'!$O$200/'20168'!$G$200,"")</f>
      </c>
      <c r="O200">
        <f>SUM('20168'!$H$200:'20168'!$M$200)</f>
        <v>0</v>
      </c>
      <c r="P200" s="1"/>
      <c r="Q200" s="1"/>
      <c r="R200">
        <f>SUM('20168'!$O$200:'20168'!$Q$200)+'20168'!$AF$200</f>
        <v>0</v>
      </c>
      <c r="S200">
        <f>SUM('20168'!$R$200:'20168'!$R$200)</f>
        <v>0</v>
      </c>
      <c r="T200">
        <v>191</v>
      </c>
      <c r="V200" s="1"/>
      <c r="W200" s="1"/>
      <c r="X200" s="1"/>
      <c r="AF200">
        <f>'20168'!$G$200*IF(E200&lt;&gt;"",'20168'!$F$200,0)</f>
        <v>0</v>
      </c>
    </row>
    <row r="201" spans="1:32" ht="12.75">
      <c r="A201">
        <v>192</v>
      </c>
      <c r="B201" s="1"/>
      <c r="C201">
        <f>IF(B201&lt;&gt;"",VLOOKUP(B201,iscritti_20168!$A$2:$G$3,4,FALSE),"")</f>
      </c>
      <c r="D201">
        <f>IF(B201&lt;&gt;"",VLOOKUP(B201,iscritti_20168!$A$2:$G$3,2,FALSE),"")</f>
      </c>
      <c r="E201">
        <f>IF(B201&lt;&gt;"",VLOOKUP(B201,iscritti_20168!$A$2:$G$3,3,FALSE),"")</f>
      </c>
      <c r="F201">
        <f>IF(E201&lt;&gt;"",VLOOKUP(E201,'20168'!$AG$3:'20168'!$AH$8,2,FALSE),"")</f>
      </c>
      <c r="G201">
        <f>COUNTA('20168'!$H$201:'20168'!$M$201)</f>
        <v>0</v>
      </c>
      <c r="H201" s="1"/>
      <c r="I201" s="1"/>
      <c r="J201" s="1"/>
      <c r="K201" s="1"/>
      <c r="L201" s="1"/>
      <c r="M201" s="1"/>
      <c r="N201">
        <f>IF('20168'!$G$201&lt;&gt;0,'20168'!$O$201/'20168'!$G$201,"")</f>
      </c>
      <c r="O201">
        <f>SUM('20168'!$H$201:'20168'!$M$201)</f>
        <v>0</v>
      </c>
      <c r="P201" s="1"/>
      <c r="Q201" s="1"/>
      <c r="R201">
        <f>SUM('20168'!$O$201:'20168'!$Q$201)+'20168'!$AF$201</f>
        <v>0</v>
      </c>
      <c r="S201">
        <f>SUM('20168'!$R$201:'20168'!$R$201)</f>
        <v>0</v>
      </c>
      <c r="T201">
        <v>192</v>
      </c>
      <c r="V201" s="1"/>
      <c r="W201" s="1"/>
      <c r="X201" s="1"/>
      <c r="AF201">
        <f>'20168'!$G$201*IF(E201&lt;&gt;"",'20168'!$F$201,0)</f>
        <v>0</v>
      </c>
    </row>
    <row r="202" spans="1:32" ht="12.75">
      <c r="A202">
        <v>193</v>
      </c>
      <c r="B202" s="1"/>
      <c r="C202">
        <f>IF(B202&lt;&gt;"",VLOOKUP(B202,iscritti_20168!$A$2:$G$3,4,FALSE),"")</f>
      </c>
      <c r="D202">
        <f>IF(B202&lt;&gt;"",VLOOKUP(B202,iscritti_20168!$A$2:$G$3,2,FALSE),"")</f>
      </c>
      <c r="E202">
        <f>IF(B202&lt;&gt;"",VLOOKUP(B202,iscritti_20168!$A$2:$G$3,3,FALSE),"")</f>
      </c>
      <c r="F202">
        <f>IF(E202&lt;&gt;"",VLOOKUP(E202,'20168'!$AG$3:'20168'!$AH$8,2,FALSE),"")</f>
      </c>
      <c r="G202">
        <f>COUNTA('20168'!$H$202:'20168'!$M$202)</f>
        <v>0</v>
      </c>
      <c r="H202" s="1"/>
      <c r="I202" s="1"/>
      <c r="J202" s="1"/>
      <c r="K202" s="1"/>
      <c r="L202" s="1"/>
      <c r="M202" s="1"/>
      <c r="N202">
        <f>IF('20168'!$G$202&lt;&gt;0,'20168'!$O$202/'20168'!$G$202,"")</f>
      </c>
      <c r="O202">
        <f>SUM('20168'!$H$202:'20168'!$M$202)</f>
        <v>0</v>
      </c>
      <c r="P202" s="1"/>
      <c r="Q202" s="1"/>
      <c r="R202">
        <f>SUM('20168'!$O$202:'20168'!$Q$202)+'20168'!$AF$202</f>
        <v>0</v>
      </c>
      <c r="S202">
        <f>SUM('20168'!$R$202:'20168'!$R$202)</f>
        <v>0</v>
      </c>
      <c r="T202">
        <v>193</v>
      </c>
      <c r="V202" s="1"/>
      <c r="W202" s="1"/>
      <c r="X202" s="1"/>
      <c r="AF202">
        <f>'20168'!$G$202*IF(E202&lt;&gt;"",'20168'!$F$202,0)</f>
        <v>0</v>
      </c>
    </row>
    <row r="203" spans="1:32" ht="12.75">
      <c r="A203">
        <v>194</v>
      </c>
      <c r="B203" s="1"/>
      <c r="C203">
        <f>IF(B203&lt;&gt;"",VLOOKUP(B203,iscritti_20168!$A$2:$G$3,4,FALSE),"")</f>
      </c>
      <c r="D203">
        <f>IF(B203&lt;&gt;"",VLOOKUP(B203,iscritti_20168!$A$2:$G$3,2,FALSE),"")</f>
      </c>
      <c r="E203">
        <f>IF(B203&lt;&gt;"",VLOOKUP(B203,iscritti_20168!$A$2:$G$3,3,FALSE),"")</f>
      </c>
      <c r="F203">
        <f>IF(E203&lt;&gt;"",VLOOKUP(E203,'20168'!$AG$3:'20168'!$AH$8,2,FALSE),"")</f>
      </c>
      <c r="G203">
        <f>COUNTA('20168'!$H$203:'20168'!$M$203)</f>
        <v>0</v>
      </c>
      <c r="H203" s="1"/>
      <c r="I203" s="1"/>
      <c r="J203" s="1"/>
      <c r="K203" s="1"/>
      <c r="L203" s="1"/>
      <c r="M203" s="1"/>
      <c r="N203">
        <f>IF('20168'!$G$203&lt;&gt;0,'20168'!$O$203/'20168'!$G$203,"")</f>
      </c>
      <c r="O203">
        <f>SUM('20168'!$H$203:'20168'!$M$203)</f>
        <v>0</v>
      </c>
      <c r="P203" s="1"/>
      <c r="Q203" s="1"/>
      <c r="R203">
        <f>SUM('20168'!$O$203:'20168'!$Q$203)+'20168'!$AF$203</f>
        <v>0</v>
      </c>
      <c r="S203">
        <f>SUM('20168'!$R$203:'20168'!$R$203)</f>
        <v>0</v>
      </c>
      <c r="T203">
        <v>194</v>
      </c>
      <c r="V203" s="1"/>
      <c r="W203" s="1"/>
      <c r="X203" s="1"/>
      <c r="AF203">
        <f>'20168'!$G$203*IF(E203&lt;&gt;"",'20168'!$F$203,0)</f>
        <v>0</v>
      </c>
    </row>
    <row r="204" spans="1:32" ht="12.75">
      <c r="A204">
        <v>195</v>
      </c>
      <c r="B204" s="1"/>
      <c r="C204">
        <f>IF(B204&lt;&gt;"",VLOOKUP(B204,iscritti_20168!$A$2:$G$3,4,FALSE),"")</f>
      </c>
      <c r="D204">
        <f>IF(B204&lt;&gt;"",VLOOKUP(B204,iscritti_20168!$A$2:$G$3,2,FALSE),"")</f>
      </c>
      <c r="E204">
        <f>IF(B204&lt;&gt;"",VLOOKUP(B204,iscritti_20168!$A$2:$G$3,3,FALSE),"")</f>
      </c>
      <c r="F204">
        <f>IF(E204&lt;&gt;"",VLOOKUP(E204,'20168'!$AG$3:'20168'!$AH$8,2,FALSE),"")</f>
      </c>
      <c r="G204">
        <f>COUNTA('20168'!$H$204:'20168'!$M$204)</f>
        <v>0</v>
      </c>
      <c r="H204" s="1"/>
      <c r="I204" s="1"/>
      <c r="J204" s="1"/>
      <c r="K204" s="1"/>
      <c r="L204" s="1"/>
      <c r="M204" s="1"/>
      <c r="N204">
        <f>IF('20168'!$G$204&lt;&gt;0,'20168'!$O$204/'20168'!$G$204,"")</f>
      </c>
      <c r="O204">
        <f>SUM('20168'!$H$204:'20168'!$M$204)</f>
        <v>0</v>
      </c>
      <c r="P204" s="1"/>
      <c r="Q204" s="1"/>
      <c r="R204">
        <f>SUM('20168'!$O$204:'20168'!$Q$204)+'20168'!$AF$204</f>
        <v>0</v>
      </c>
      <c r="S204">
        <f>SUM('20168'!$R$204:'20168'!$R$204)</f>
        <v>0</v>
      </c>
      <c r="T204">
        <v>195</v>
      </c>
      <c r="V204" s="1"/>
      <c r="W204" s="1"/>
      <c r="X204" s="1"/>
      <c r="AF204">
        <f>'20168'!$G$204*IF(E204&lt;&gt;"",'20168'!$F$204,0)</f>
        <v>0</v>
      </c>
    </row>
    <row r="205" spans="1:32" ht="12.75">
      <c r="A205">
        <v>196</v>
      </c>
      <c r="B205" s="1"/>
      <c r="C205">
        <f>IF(B205&lt;&gt;"",VLOOKUP(B205,iscritti_20168!$A$2:$G$3,4,FALSE),"")</f>
      </c>
      <c r="D205">
        <f>IF(B205&lt;&gt;"",VLOOKUP(B205,iscritti_20168!$A$2:$G$3,2,FALSE),"")</f>
      </c>
      <c r="E205">
        <f>IF(B205&lt;&gt;"",VLOOKUP(B205,iscritti_20168!$A$2:$G$3,3,FALSE),"")</f>
      </c>
      <c r="F205">
        <f>IF(E205&lt;&gt;"",VLOOKUP(E205,'20168'!$AG$3:'20168'!$AH$8,2,FALSE),"")</f>
      </c>
      <c r="G205">
        <f>COUNTA('20168'!$H$205:'20168'!$M$205)</f>
        <v>0</v>
      </c>
      <c r="H205" s="1"/>
      <c r="I205" s="1"/>
      <c r="J205" s="1"/>
      <c r="K205" s="1"/>
      <c r="L205" s="1"/>
      <c r="M205" s="1"/>
      <c r="N205">
        <f>IF('20168'!$G$205&lt;&gt;0,'20168'!$O$205/'20168'!$G$205,"")</f>
      </c>
      <c r="O205">
        <f>SUM('20168'!$H$205:'20168'!$M$205)</f>
        <v>0</v>
      </c>
      <c r="P205" s="1"/>
      <c r="Q205" s="1"/>
      <c r="R205">
        <f>SUM('20168'!$O$205:'20168'!$Q$205)+'20168'!$AF$205</f>
        <v>0</v>
      </c>
      <c r="S205">
        <f>SUM('20168'!$R$205:'20168'!$R$205)</f>
        <v>0</v>
      </c>
      <c r="T205">
        <v>196</v>
      </c>
      <c r="V205" s="1"/>
      <c r="W205" s="1"/>
      <c r="X205" s="1"/>
      <c r="AF205">
        <f>'20168'!$G$205*IF(E205&lt;&gt;"",'20168'!$F$205,0)</f>
        <v>0</v>
      </c>
    </row>
    <row r="206" spans="1:32" ht="12.75">
      <c r="A206">
        <v>197</v>
      </c>
      <c r="B206" s="1"/>
      <c r="C206">
        <f>IF(B206&lt;&gt;"",VLOOKUP(B206,iscritti_20168!$A$2:$G$3,4,FALSE),"")</f>
      </c>
      <c r="D206">
        <f>IF(B206&lt;&gt;"",VLOOKUP(B206,iscritti_20168!$A$2:$G$3,2,FALSE),"")</f>
      </c>
      <c r="E206">
        <f>IF(B206&lt;&gt;"",VLOOKUP(B206,iscritti_20168!$A$2:$G$3,3,FALSE),"")</f>
      </c>
      <c r="F206">
        <f>IF(E206&lt;&gt;"",VLOOKUP(E206,'20168'!$AG$3:'20168'!$AH$8,2,FALSE),"")</f>
      </c>
      <c r="G206">
        <f>COUNTA('20168'!$H$206:'20168'!$M$206)</f>
        <v>0</v>
      </c>
      <c r="H206" s="1"/>
      <c r="I206" s="1"/>
      <c r="J206" s="1"/>
      <c r="K206" s="1"/>
      <c r="L206" s="1"/>
      <c r="M206" s="1"/>
      <c r="N206">
        <f>IF('20168'!$G$206&lt;&gt;0,'20168'!$O$206/'20168'!$G$206,"")</f>
      </c>
      <c r="O206">
        <f>SUM('20168'!$H$206:'20168'!$M$206)</f>
        <v>0</v>
      </c>
      <c r="P206" s="1"/>
      <c r="Q206" s="1"/>
      <c r="R206">
        <f>SUM('20168'!$O$206:'20168'!$Q$206)+'20168'!$AF$206</f>
        <v>0</v>
      </c>
      <c r="S206">
        <f>SUM('20168'!$R$206:'20168'!$R$206)</f>
        <v>0</v>
      </c>
      <c r="T206">
        <v>197</v>
      </c>
      <c r="V206" s="1"/>
      <c r="W206" s="1"/>
      <c r="X206" s="1"/>
      <c r="AF206">
        <f>'20168'!$G$206*IF(E206&lt;&gt;"",'20168'!$F$206,0)</f>
        <v>0</v>
      </c>
    </row>
    <row r="207" spans="1:32" ht="12.75">
      <c r="A207">
        <v>198</v>
      </c>
      <c r="B207" s="1"/>
      <c r="C207">
        <f>IF(B207&lt;&gt;"",VLOOKUP(B207,iscritti_20168!$A$2:$G$3,4,FALSE),"")</f>
      </c>
      <c r="D207">
        <f>IF(B207&lt;&gt;"",VLOOKUP(B207,iscritti_20168!$A$2:$G$3,2,FALSE),"")</f>
      </c>
      <c r="E207">
        <f>IF(B207&lt;&gt;"",VLOOKUP(B207,iscritti_20168!$A$2:$G$3,3,FALSE),"")</f>
      </c>
      <c r="F207">
        <f>IF(E207&lt;&gt;"",VLOOKUP(E207,'20168'!$AG$3:'20168'!$AH$8,2,FALSE),"")</f>
      </c>
      <c r="G207">
        <f>COUNTA('20168'!$H$207:'20168'!$M$207)</f>
        <v>0</v>
      </c>
      <c r="H207" s="1"/>
      <c r="I207" s="1"/>
      <c r="J207" s="1"/>
      <c r="K207" s="1"/>
      <c r="L207" s="1"/>
      <c r="M207" s="1"/>
      <c r="N207">
        <f>IF('20168'!$G$207&lt;&gt;0,'20168'!$O$207/'20168'!$G$207,"")</f>
      </c>
      <c r="O207">
        <f>SUM('20168'!$H$207:'20168'!$M$207)</f>
        <v>0</v>
      </c>
      <c r="P207" s="1"/>
      <c r="Q207" s="1"/>
      <c r="R207">
        <f>SUM('20168'!$O$207:'20168'!$Q$207)+'20168'!$AF$207</f>
        <v>0</v>
      </c>
      <c r="S207">
        <f>SUM('20168'!$R$207:'20168'!$R$207)</f>
        <v>0</v>
      </c>
      <c r="T207">
        <v>198</v>
      </c>
      <c r="V207" s="1"/>
      <c r="W207" s="1"/>
      <c r="X207" s="1"/>
      <c r="AF207">
        <f>'20168'!$G$207*IF(E207&lt;&gt;"",'20168'!$F$207,0)</f>
        <v>0</v>
      </c>
    </row>
    <row r="208" spans="1:32" ht="12.75">
      <c r="A208">
        <v>199</v>
      </c>
      <c r="B208" s="1"/>
      <c r="C208">
        <f>IF(B208&lt;&gt;"",VLOOKUP(B208,iscritti_20168!$A$2:$G$3,4,FALSE),"")</f>
      </c>
      <c r="D208">
        <f>IF(B208&lt;&gt;"",VLOOKUP(B208,iscritti_20168!$A$2:$G$3,2,FALSE),"")</f>
      </c>
      <c r="E208">
        <f>IF(B208&lt;&gt;"",VLOOKUP(B208,iscritti_20168!$A$2:$G$3,3,FALSE),"")</f>
      </c>
      <c r="F208">
        <f>IF(E208&lt;&gt;"",VLOOKUP(E208,'20168'!$AG$3:'20168'!$AH$8,2,FALSE),"")</f>
      </c>
      <c r="G208">
        <f>COUNTA('20168'!$H$208:'20168'!$M$208)</f>
        <v>0</v>
      </c>
      <c r="H208" s="1"/>
      <c r="I208" s="1"/>
      <c r="J208" s="1"/>
      <c r="K208" s="1"/>
      <c r="L208" s="1"/>
      <c r="M208" s="1"/>
      <c r="N208">
        <f>IF('20168'!$G$208&lt;&gt;0,'20168'!$O$208/'20168'!$G$208,"")</f>
      </c>
      <c r="O208">
        <f>SUM('20168'!$H$208:'20168'!$M$208)</f>
        <v>0</v>
      </c>
      <c r="P208" s="1"/>
      <c r="Q208" s="1"/>
      <c r="R208">
        <f>SUM('20168'!$O$208:'20168'!$Q$208)+'20168'!$AF$208</f>
        <v>0</v>
      </c>
      <c r="S208">
        <f>SUM('20168'!$R$208:'20168'!$R$208)</f>
        <v>0</v>
      </c>
      <c r="T208">
        <v>199</v>
      </c>
      <c r="V208" s="1"/>
      <c r="W208" s="1"/>
      <c r="X208" s="1"/>
      <c r="AF208">
        <f>'20168'!$G$208*IF(E208&lt;&gt;"",'20168'!$F$208,0)</f>
        <v>0</v>
      </c>
    </row>
    <row r="209" spans="1:32" ht="12.75">
      <c r="A209">
        <v>200</v>
      </c>
      <c r="B209" s="1"/>
      <c r="C209">
        <f>IF(B209&lt;&gt;"",VLOOKUP(B209,iscritti_20168!$A$2:$G$3,4,FALSE),"")</f>
      </c>
      <c r="D209">
        <f>IF(B209&lt;&gt;"",VLOOKUP(B209,iscritti_20168!$A$2:$G$3,2,FALSE),"")</f>
      </c>
      <c r="E209">
        <f>IF(B209&lt;&gt;"",VLOOKUP(B209,iscritti_20168!$A$2:$G$3,3,FALSE),"")</f>
      </c>
      <c r="F209">
        <f>IF(E209&lt;&gt;"",VLOOKUP(E209,'20168'!$AG$3:'20168'!$AH$8,2,FALSE),"")</f>
      </c>
      <c r="G209">
        <f>COUNTA('20168'!$H$209:'20168'!$M$209)</f>
        <v>0</v>
      </c>
      <c r="H209" s="1"/>
      <c r="I209" s="1"/>
      <c r="J209" s="1"/>
      <c r="K209" s="1"/>
      <c r="L209" s="1"/>
      <c r="M209" s="1"/>
      <c r="N209">
        <f>IF('20168'!$G$209&lt;&gt;0,'20168'!$O$209/'20168'!$G$209,"")</f>
      </c>
      <c r="O209">
        <f>SUM('20168'!$H$209:'20168'!$M$209)</f>
        <v>0</v>
      </c>
      <c r="P209" s="1"/>
      <c r="Q209" s="1"/>
      <c r="R209">
        <f>SUM('20168'!$O$209:'20168'!$Q$209)+'20168'!$AF$209</f>
        <v>0</v>
      </c>
      <c r="S209">
        <f>SUM('20168'!$R$209:'20168'!$R$209)</f>
        <v>0</v>
      </c>
      <c r="T209">
        <v>200</v>
      </c>
      <c r="V209" s="1"/>
      <c r="W209" s="1"/>
      <c r="X209" s="1"/>
      <c r="AF209">
        <f>'20168'!$G$209*IF(E209&lt;&gt;"",'20168'!$F$209,0)</f>
        <v>0</v>
      </c>
    </row>
    <row r="210" spans="1:32" ht="12.75">
      <c r="A210">
        <v>201</v>
      </c>
      <c r="B210" s="1"/>
      <c r="C210">
        <f>IF(B210&lt;&gt;"",VLOOKUP(B210,iscritti_20168!$A$2:$G$3,4,FALSE),"")</f>
      </c>
      <c r="D210">
        <f>IF(B210&lt;&gt;"",VLOOKUP(B210,iscritti_20168!$A$2:$G$3,2,FALSE),"")</f>
      </c>
      <c r="E210">
        <f>IF(B210&lt;&gt;"",VLOOKUP(B210,iscritti_20168!$A$2:$G$3,3,FALSE),"")</f>
      </c>
      <c r="F210">
        <f>IF(E210&lt;&gt;"",VLOOKUP(E210,'20168'!$AG$3:'20168'!$AH$8,2,FALSE),"")</f>
      </c>
      <c r="G210">
        <f>COUNTA('20168'!$H$210:'20168'!$M$210)</f>
        <v>0</v>
      </c>
      <c r="H210" s="1"/>
      <c r="I210" s="1"/>
      <c r="J210" s="1"/>
      <c r="K210" s="1"/>
      <c r="L210" s="1"/>
      <c r="M210" s="1"/>
      <c r="N210">
        <f>IF('20168'!$G$210&lt;&gt;0,'20168'!$O$210/'20168'!$G$210,"")</f>
      </c>
      <c r="O210">
        <f>SUM('20168'!$H$210:'20168'!$M$210)</f>
        <v>0</v>
      </c>
      <c r="P210" s="1"/>
      <c r="Q210" s="1"/>
      <c r="R210">
        <f>SUM('20168'!$O$210:'20168'!$Q$210)+'20168'!$AF$210</f>
        <v>0</v>
      </c>
      <c r="S210">
        <f>SUM('20168'!$R$210:'20168'!$R$210)</f>
        <v>0</v>
      </c>
      <c r="T210">
        <v>201</v>
      </c>
      <c r="V210" s="1"/>
      <c r="W210" s="1"/>
      <c r="X210" s="1"/>
      <c r="AF210">
        <f>'20168'!$G$210*IF(E210&lt;&gt;"",'20168'!$F$210,0)</f>
        <v>0</v>
      </c>
    </row>
    <row r="211" spans="1:32" ht="12.75">
      <c r="A211">
        <v>202</v>
      </c>
      <c r="B211" s="1"/>
      <c r="C211">
        <f>IF(B211&lt;&gt;"",VLOOKUP(B211,iscritti_20168!$A$2:$G$3,4,FALSE),"")</f>
      </c>
      <c r="D211">
        <f>IF(B211&lt;&gt;"",VLOOKUP(B211,iscritti_20168!$A$2:$G$3,2,FALSE),"")</f>
      </c>
      <c r="E211">
        <f>IF(B211&lt;&gt;"",VLOOKUP(B211,iscritti_20168!$A$2:$G$3,3,FALSE),"")</f>
      </c>
      <c r="F211">
        <f>IF(E211&lt;&gt;"",VLOOKUP(E211,'20168'!$AG$3:'20168'!$AH$8,2,FALSE),"")</f>
      </c>
      <c r="G211">
        <f>COUNTA('20168'!$H$211:'20168'!$M$211)</f>
        <v>0</v>
      </c>
      <c r="H211" s="1"/>
      <c r="I211" s="1"/>
      <c r="J211" s="1"/>
      <c r="K211" s="1"/>
      <c r="L211" s="1"/>
      <c r="M211" s="1"/>
      <c r="N211">
        <f>IF('20168'!$G$211&lt;&gt;0,'20168'!$O$211/'20168'!$G$211,"")</f>
      </c>
      <c r="O211">
        <f>SUM('20168'!$H$211:'20168'!$M$211)</f>
        <v>0</v>
      </c>
      <c r="P211" s="1"/>
      <c r="Q211" s="1"/>
      <c r="R211">
        <f>SUM('20168'!$O$211:'20168'!$Q$211)+'20168'!$AF$211</f>
        <v>0</v>
      </c>
      <c r="S211">
        <f>SUM('20168'!$R$211:'20168'!$R$211)</f>
        <v>0</v>
      </c>
      <c r="T211">
        <v>202</v>
      </c>
      <c r="V211" s="1"/>
      <c r="W211" s="1"/>
      <c r="X211" s="1"/>
      <c r="AF211">
        <f>'20168'!$G$211*IF(E211&lt;&gt;"",'20168'!$F$211,0)</f>
        <v>0</v>
      </c>
    </row>
    <row r="212" spans="1:32" ht="12.75">
      <c r="A212">
        <v>203</v>
      </c>
      <c r="B212" s="1"/>
      <c r="C212">
        <f>IF(B212&lt;&gt;"",VLOOKUP(B212,iscritti_20168!$A$2:$G$3,4,FALSE),"")</f>
      </c>
      <c r="D212">
        <f>IF(B212&lt;&gt;"",VLOOKUP(B212,iscritti_20168!$A$2:$G$3,2,FALSE),"")</f>
      </c>
      <c r="E212">
        <f>IF(B212&lt;&gt;"",VLOOKUP(B212,iscritti_20168!$A$2:$G$3,3,FALSE),"")</f>
      </c>
      <c r="F212">
        <f>IF(E212&lt;&gt;"",VLOOKUP(E212,'20168'!$AG$3:'20168'!$AH$8,2,FALSE),"")</f>
      </c>
      <c r="G212">
        <f>COUNTA('20168'!$H$212:'20168'!$M$212)</f>
        <v>0</v>
      </c>
      <c r="H212" s="1"/>
      <c r="I212" s="1"/>
      <c r="J212" s="1"/>
      <c r="K212" s="1"/>
      <c r="L212" s="1"/>
      <c r="M212" s="1"/>
      <c r="N212">
        <f>IF('20168'!$G$212&lt;&gt;0,'20168'!$O$212/'20168'!$G$212,"")</f>
      </c>
      <c r="O212">
        <f>SUM('20168'!$H$212:'20168'!$M$212)</f>
        <v>0</v>
      </c>
      <c r="P212" s="1"/>
      <c r="Q212" s="1"/>
      <c r="R212">
        <f>SUM('20168'!$O$212:'20168'!$Q$212)+'20168'!$AF$212</f>
        <v>0</v>
      </c>
      <c r="S212">
        <f>SUM('20168'!$R$212:'20168'!$R$212)</f>
        <v>0</v>
      </c>
      <c r="T212">
        <v>203</v>
      </c>
      <c r="V212" s="1"/>
      <c r="W212" s="1"/>
      <c r="X212" s="1"/>
      <c r="AF212">
        <f>'20168'!$G$212*IF(E212&lt;&gt;"",'20168'!$F$212,0)</f>
        <v>0</v>
      </c>
    </row>
    <row r="213" spans="1:32" ht="12.75">
      <c r="A213">
        <v>204</v>
      </c>
      <c r="B213" s="1"/>
      <c r="C213">
        <f>IF(B213&lt;&gt;"",VLOOKUP(B213,iscritti_20168!$A$2:$G$3,4,FALSE),"")</f>
      </c>
      <c r="D213">
        <f>IF(B213&lt;&gt;"",VLOOKUP(B213,iscritti_20168!$A$2:$G$3,2,FALSE),"")</f>
      </c>
      <c r="E213">
        <f>IF(B213&lt;&gt;"",VLOOKUP(B213,iscritti_20168!$A$2:$G$3,3,FALSE),"")</f>
      </c>
      <c r="F213">
        <f>IF(E213&lt;&gt;"",VLOOKUP(E213,'20168'!$AG$3:'20168'!$AH$8,2,FALSE),"")</f>
      </c>
      <c r="G213">
        <f>COUNTA('20168'!$H$213:'20168'!$M$213)</f>
        <v>0</v>
      </c>
      <c r="H213" s="1"/>
      <c r="I213" s="1"/>
      <c r="J213" s="1"/>
      <c r="K213" s="1"/>
      <c r="L213" s="1"/>
      <c r="M213" s="1"/>
      <c r="N213">
        <f>IF('20168'!$G$213&lt;&gt;0,'20168'!$O$213/'20168'!$G$213,"")</f>
      </c>
      <c r="O213">
        <f>SUM('20168'!$H$213:'20168'!$M$213)</f>
        <v>0</v>
      </c>
      <c r="P213" s="1"/>
      <c r="Q213" s="1"/>
      <c r="R213">
        <f>SUM('20168'!$O$213:'20168'!$Q$213)+'20168'!$AF$213</f>
        <v>0</v>
      </c>
      <c r="S213">
        <f>SUM('20168'!$R$213:'20168'!$R$213)</f>
        <v>0</v>
      </c>
      <c r="T213">
        <v>204</v>
      </c>
      <c r="V213" s="1"/>
      <c r="W213" s="1"/>
      <c r="X213" s="1"/>
      <c r="AF213">
        <f>'20168'!$G$213*IF(E213&lt;&gt;"",'20168'!$F$213,0)</f>
        <v>0</v>
      </c>
    </row>
    <row r="214" spans="1:32" ht="12.75">
      <c r="A214">
        <v>205</v>
      </c>
      <c r="B214" s="1"/>
      <c r="C214">
        <f>IF(B214&lt;&gt;"",VLOOKUP(B214,iscritti_20168!$A$2:$G$3,4,FALSE),"")</f>
      </c>
      <c r="D214">
        <f>IF(B214&lt;&gt;"",VLOOKUP(B214,iscritti_20168!$A$2:$G$3,2,FALSE),"")</f>
      </c>
      <c r="E214">
        <f>IF(B214&lt;&gt;"",VLOOKUP(B214,iscritti_20168!$A$2:$G$3,3,FALSE),"")</f>
      </c>
      <c r="F214">
        <f>IF(E214&lt;&gt;"",VLOOKUP(E214,'20168'!$AG$3:'20168'!$AH$8,2,FALSE),"")</f>
      </c>
      <c r="G214">
        <f>COUNTA('20168'!$H$214:'20168'!$M$214)</f>
        <v>0</v>
      </c>
      <c r="H214" s="1"/>
      <c r="I214" s="1"/>
      <c r="J214" s="1"/>
      <c r="K214" s="1"/>
      <c r="L214" s="1"/>
      <c r="M214" s="1"/>
      <c r="N214">
        <f>IF('20168'!$G$214&lt;&gt;0,'20168'!$O$214/'20168'!$G$214,"")</f>
      </c>
      <c r="O214">
        <f>SUM('20168'!$H$214:'20168'!$M$214)</f>
        <v>0</v>
      </c>
      <c r="P214" s="1"/>
      <c r="Q214" s="1"/>
      <c r="R214">
        <f>SUM('20168'!$O$214:'20168'!$Q$214)+'20168'!$AF$214</f>
        <v>0</v>
      </c>
      <c r="S214">
        <f>SUM('20168'!$R$214:'20168'!$R$214)</f>
        <v>0</v>
      </c>
      <c r="T214">
        <v>205</v>
      </c>
      <c r="V214" s="1"/>
      <c r="W214" s="1"/>
      <c r="X214" s="1"/>
      <c r="AF214">
        <f>'20168'!$G$214*IF(E214&lt;&gt;"",'20168'!$F$214,0)</f>
        <v>0</v>
      </c>
    </row>
    <row r="215" spans="1:32" ht="12.75">
      <c r="A215">
        <v>206</v>
      </c>
      <c r="B215" s="1"/>
      <c r="C215">
        <f>IF(B215&lt;&gt;"",VLOOKUP(B215,iscritti_20168!$A$2:$G$3,4,FALSE),"")</f>
      </c>
      <c r="D215">
        <f>IF(B215&lt;&gt;"",VLOOKUP(B215,iscritti_20168!$A$2:$G$3,2,FALSE),"")</f>
      </c>
      <c r="E215">
        <f>IF(B215&lt;&gt;"",VLOOKUP(B215,iscritti_20168!$A$2:$G$3,3,FALSE),"")</f>
      </c>
      <c r="F215">
        <f>IF(E215&lt;&gt;"",VLOOKUP(E215,'20168'!$AG$3:'20168'!$AH$8,2,FALSE),"")</f>
      </c>
      <c r="G215">
        <f>COUNTA('20168'!$H$215:'20168'!$M$215)</f>
        <v>0</v>
      </c>
      <c r="H215" s="1"/>
      <c r="I215" s="1"/>
      <c r="J215" s="1"/>
      <c r="K215" s="1"/>
      <c r="L215" s="1"/>
      <c r="M215" s="1"/>
      <c r="N215">
        <f>IF('20168'!$G$215&lt;&gt;0,'20168'!$O$215/'20168'!$G$215,"")</f>
      </c>
      <c r="O215">
        <f>SUM('20168'!$H$215:'20168'!$M$215)</f>
        <v>0</v>
      </c>
      <c r="P215" s="1"/>
      <c r="Q215" s="1"/>
      <c r="R215">
        <f>SUM('20168'!$O$215:'20168'!$Q$215)+'20168'!$AF$215</f>
        <v>0</v>
      </c>
      <c r="S215">
        <f>SUM('20168'!$R$215:'20168'!$R$215)</f>
        <v>0</v>
      </c>
      <c r="T215">
        <v>206</v>
      </c>
      <c r="V215" s="1"/>
      <c r="W215" s="1"/>
      <c r="X215" s="1"/>
      <c r="AF215">
        <f>'20168'!$G$215*IF(E215&lt;&gt;"",'20168'!$F$215,0)</f>
        <v>0</v>
      </c>
    </row>
    <row r="216" spans="1:32" ht="12.75">
      <c r="A216">
        <v>207</v>
      </c>
      <c r="B216" s="1"/>
      <c r="C216">
        <f>IF(B216&lt;&gt;"",VLOOKUP(B216,iscritti_20168!$A$2:$G$3,4,FALSE),"")</f>
      </c>
      <c r="D216">
        <f>IF(B216&lt;&gt;"",VLOOKUP(B216,iscritti_20168!$A$2:$G$3,2,FALSE),"")</f>
      </c>
      <c r="E216">
        <f>IF(B216&lt;&gt;"",VLOOKUP(B216,iscritti_20168!$A$2:$G$3,3,FALSE),"")</f>
      </c>
      <c r="F216">
        <f>IF(E216&lt;&gt;"",VLOOKUP(E216,'20168'!$AG$3:'20168'!$AH$8,2,FALSE),"")</f>
      </c>
      <c r="G216">
        <f>COUNTA('20168'!$H$216:'20168'!$M$216)</f>
        <v>0</v>
      </c>
      <c r="H216" s="1"/>
      <c r="I216" s="1"/>
      <c r="J216" s="1"/>
      <c r="K216" s="1"/>
      <c r="L216" s="1"/>
      <c r="M216" s="1"/>
      <c r="N216">
        <f>IF('20168'!$G$216&lt;&gt;0,'20168'!$O$216/'20168'!$G$216,"")</f>
      </c>
      <c r="O216">
        <f>SUM('20168'!$H$216:'20168'!$M$216)</f>
        <v>0</v>
      </c>
      <c r="P216" s="1"/>
      <c r="Q216" s="1"/>
      <c r="R216">
        <f>SUM('20168'!$O$216:'20168'!$Q$216)+'20168'!$AF$216</f>
        <v>0</v>
      </c>
      <c r="S216">
        <f>SUM('20168'!$R$216:'20168'!$R$216)</f>
        <v>0</v>
      </c>
      <c r="T216">
        <v>207</v>
      </c>
      <c r="V216" s="1"/>
      <c r="W216" s="1"/>
      <c r="X216" s="1"/>
      <c r="AF216">
        <f>'20168'!$G$216*IF(E216&lt;&gt;"",'20168'!$F$216,0)</f>
        <v>0</v>
      </c>
    </row>
    <row r="217" spans="1:32" ht="12.75">
      <c r="A217">
        <v>208</v>
      </c>
      <c r="B217" s="1"/>
      <c r="C217">
        <f>IF(B217&lt;&gt;"",VLOOKUP(B217,iscritti_20168!$A$2:$G$3,4,FALSE),"")</f>
      </c>
      <c r="D217">
        <f>IF(B217&lt;&gt;"",VLOOKUP(B217,iscritti_20168!$A$2:$G$3,2,FALSE),"")</f>
      </c>
      <c r="E217">
        <f>IF(B217&lt;&gt;"",VLOOKUP(B217,iscritti_20168!$A$2:$G$3,3,FALSE),"")</f>
      </c>
      <c r="F217">
        <f>IF(E217&lt;&gt;"",VLOOKUP(E217,'20168'!$AG$3:'20168'!$AH$8,2,FALSE),"")</f>
      </c>
      <c r="G217">
        <f>COUNTA('20168'!$H$217:'20168'!$M$217)</f>
        <v>0</v>
      </c>
      <c r="H217" s="1"/>
      <c r="I217" s="1"/>
      <c r="J217" s="1"/>
      <c r="K217" s="1"/>
      <c r="L217" s="1"/>
      <c r="M217" s="1"/>
      <c r="N217">
        <f>IF('20168'!$G$217&lt;&gt;0,'20168'!$O$217/'20168'!$G$217,"")</f>
      </c>
      <c r="O217">
        <f>SUM('20168'!$H$217:'20168'!$M$217)</f>
        <v>0</v>
      </c>
      <c r="P217" s="1"/>
      <c r="Q217" s="1"/>
      <c r="R217">
        <f>SUM('20168'!$O$217:'20168'!$Q$217)+'20168'!$AF$217</f>
        <v>0</v>
      </c>
      <c r="S217">
        <f>SUM('20168'!$R$217:'20168'!$R$217)</f>
        <v>0</v>
      </c>
      <c r="T217">
        <v>208</v>
      </c>
      <c r="V217" s="1"/>
      <c r="W217" s="1"/>
      <c r="X217" s="1"/>
      <c r="AF217">
        <f>'20168'!$G$217*IF(E217&lt;&gt;"",'20168'!$F$217,0)</f>
        <v>0</v>
      </c>
    </row>
    <row r="218" spans="1:32" ht="12.75">
      <c r="A218">
        <v>209</v>
      </c>
      <c r="B218" s="1"/>
      <c r="C218">
        <f>IF(B218&lt;&gt;"",VLOOKUP(B218,iscritti_20168!$A$2:$G$3,4,FALSE),"")</f>
      </c>
      <c r="D218">
        <f>IF(B218&lt;&gt;"",VLOOKUP(B218,iscritti_20168!$A$2:$G$3,2,FALSE),"")</f>
      </c>
      <c r="E218">
        <f>IF(B218&lt;&gt;"",VLOOKUP(B218,iscritti_20168!$A$2:$G$3,3,FALSE),"")</f>
      </c>
      <c r="F218">
        <f>IF(E218&lt;&gt;"",VLOOKUP(E218,'20168'!$AG$3:'20168'!$AH$8,2,FALSE),"")</f>
      </c>
      <c r="G218">
        <f>COUNTA('20168'!$H$218:'20168'!$M$218)</f>
        <v>0</v>
      </c>
      <c r="H218" s="1"/>
      <c r="I218" s="1"/>
      <c r="J218" s="1"/>
      <c r="K218" s="1"/>
      <c r="L218" s="1"/>
      <c r="M218" s="1"/>
      <c r="N218">
        <f>IF('20168'!$G$218&lt;&gt;0,'20168'!$O$218/'20168'!$G$218,"")</f>
      </c>
      <c r="O218">
        <f>SUM('20168'!$H$218:'20168'!$M$218)</f>
        <v>0</v>
      </c>
      <c r="P218" s="1"/>
      <c r="Q218" s="1"/>
      <c r="R218">
        <f>SUM('20168'!$O$218:'20168'!$Q$218)+'20168'!$AF$218</f>
        <v>0</v>
      </c>
      <c r="S218">
        <f>SUM('20168'!$R$218:'20168'!$R$218)</f>
        <v>0</v>
      </c>
      <c r="T218">
        <v>209</v>
      </c>
      <c r="V218" s="1"/>
      <c r="W218" s="1"/>
      <c r="X218" s="1"/>
      <c r="AF218">
        <f>'20168'!$G$218*IF(E218&lt;&gt;"",'20168'!$F$218,0)</f>
        <v>0</v>
      </c>
    </row>
    <row r="219" spans="1:32" ht="12.75">
      <c r="A219">
        <v>210</v>
      </c>
      <c r="B219" s="1"/>
      <c r="C219">
        <f>IF(B219&lt;&gt;"",VLOOKUP(B219,iscritti_20168!$A$2:$G$3,4,FALSE),"")</f>
      </c>
      <c r="D219">
        <f>IF(B219&lt;&gt;"",VLOOKUP(B219,iscritti_20168!$A$2:$G$3,2,FALSE),"")</f>
      </c>
      <c r="E219">
        <f>IF(B219&lt;&gt;"",VLOOKUP(B219,iscritti_20168!$A$2:$G$3,3,FALSE),"")</f>
      </c>
      <c r="F219">
        <f>IF(E219&lt;&gt;"",VLOOKUP(E219,'20168'!$AG$3:'20168'!$AH$8,2,FALSE),"")</f>
      </c>
      <c r="G219">
        <f>COUNTA('20168'!$H$219:'20168'!$M$219)</f>
        <v>0</v>
      </c>
      <c r="H219" s="1"/>
      <c r="I219" s="1"/>
      <c r="J219" s="1"/>
      <c r="K219" s="1"/>
      <c r="L219" s="1"/>
      <c r="M219" s="1"/>
      <c r="N219">
        <f>IF('20168'!$G$219&lt;&gt;0,'20168'!$O$219/'20168'!$G$219,"")</f>
      </c>
      <c r="O219">
        <f>SUM('20168'!$H$219:'20168'!$M$219)</f>
        <v>0</v>
      </c>
      <c r="P219" s="1"/>
      <c r="Q219" s="1"/>
      <c r="R219">
        <f>SUM('20168'!$O$219:'20168'!$Q$219)+'20168'!$AF$219</f>
        <v>0</v>
      </c>
      <c r="S219">
        <f>SUM('20168'!$R$219:'20168'!$R$219)</f>
        <v>0</v>
      </c>
      <c r="T219">
        <v>210</v>
      </c>
      <c r="V219" s="1"/>
      <c r="W219" s="1"/>
      <c r="X219" s="1"/>
      <c r="AF219">
        <f>'20168'!$G$219*IF(E219&lt;&gt;"",'20168'!$F$219,0)</f>
        <v>0</v>
      </c>
    </row>
    <row r="220" spans="1:32" ht="12.75">
      <c r="A220">
        <v>211</v>
      </c>
      <c r="B220" s="1"/>
      <c r="C220">
        <f>IF(B220&lt;&gt;"",VLOOKUP(B220,iscritti_20168!$A$2:$G$3,4,FALSE),"")</f>
      </c>
      <c r="D220">
        <f>IF(B220&lt;&gt;"",VLOOKUP(B220,iscritti_20168!$A$2:$G$3,2,FALSE),"")</f>
      </c>
      <c r="E220">
        <f>IF(B220&lt;&gt;"",VLOOKUP(B220,iscritti_20168!$A$2:$G$3,3,FALSE),"")</f>
      </c>
      <c r="F220">
        <f>IF(E220&lt;&gt;"",VLOOKUP(E220,'20168'!$AG$3:'20168'!$AH$8,2,FALSE),"")</f>
      </c>
      <c r="G220">
        <f>COUNTA('20168'!$H$220:'20168'!$M$220)</f>
        <v>0</v>
      </c>
      <c r="H220" s="1"/>
      <c r="I220" s="1"/>
      <c r="J220" s="1"/>
      <c r="K220" s="1"/>
      <c r="L220" s="1"/>
      <c r="M220" s="1"/>
      <c r="N220">
        <f>IF('20168'!$G$220&lt;&gt;0,'20168'!$O$220/'20168'!$G$220,"")</f>
      </c>
      <c r="O220">
        <f>SUM('20168'!$H$220:'20168'!$M$220)</f>
        <v>0</v>
      </c>
      <c r="P220" s="1"/>
      <c r="Q220" s="1"/>
      <c r="R220">
        <f>SUM('20168'!$O$220:'20168'!$Q$220)+'20168'!$AF$220</f>
        <v>0</v>
      </c>
      <c r="S220">
        <f>SUM('20168'!$R$220:'20168'!$R$220)</f>
        <v>0</v>
      </c>
      <c r="T220">
        <v>211</v>
      </c>
      <c r="V220" s="1"/>
      <c r="W220" s="1"/>
      <c r="X220" s="1"/>
      <c r="AF220">
        <f>'20168'!$G$220*IF(E220&lt;&gt;"",'20168'!$F$220,0)</f>
        <v>0</v>
      </c>
    </row>
    <row r="221" spans="1:32" ht="12.75">
      <c r="A221">
        <v>212</v>
      </c>
      <c r="B221" s="1"/>
      <c r="C221">
        <f>IF(B221&lt;&gt;"",VLOOKUP(B221,iscritti_20168!$A$2:$G$3,4,FALSE),"")</f>
      </c>
      <c r="D221">
        <f>IF(B221&lt;&gt;"",VLOOKUP(B221,iscritti_20168!$A$2:$G$3,2,FALSE),"")</f>
      </c>
      <c r="E221">
        <f>IF(B221&lt;&gt;"",VLOOKUP(B221,iscritti_20168!$A$2:$G$3,3,FALSE),"")</f>
      </c>
      <c r="F221">
        <f>IF(E221&lt;&gt;"",VLOOKUP(E221,'20168'!$AG$3:'20168'!$AH$8,2,FALSE),"")</f>
      </c>
      <c r="G221">
        <f>COUNTA('20168'!$H$221:'20168'!$M$221)</f>
        <v>0</v>
      </c>
      <c r="H221" s="1"/>
      <c r="I221" s="1"/>
      <c r="J221" s="1"/>
      <c r="K221" s="1"/>
      <c r="L221" s="1"/>
      <c r="M221" s="1"/>
      <c r="N221">
        <f>IF('20168'!$G$221&lt;&gt;0,'20168'!$O$221/'20168'!$G$221,"")</f>
      </c>
      <c r="O221">
        <f>SUM('20168'!$H$221:'20168'!$M$221)</f>
        <v>0</v>
      </c>
      <c r="P221" s="1"/>
      <c r="Q221" s="1"/>
      <c r="R221">
        <f>SUM('20168'!$O$221:'20168'!$Q$221)+'20168'!$AF$221</f>
        <v>0</v>
      </c>
      <c r="S221">
        <f>SUM('20168'!$R$221:'20168'!$R$221)</f>
        <v>0</v>
      </c>
      <c r="T221">
        <v>212</v>
      </c>
      <c r="V221" s="1"/>
      <c r="W221" s="1"/>
      <c r="X221" s="1"/>
      <c r="AF221">
        <f>'20168'!$G$221*IF(E221&lt;&gt;"",'20168'!$F$221,0)</f>
        <v>0</v>
      </c>
    </row>
    <row r="222" spans="1:32" ht="12.75">
      <c r="A222">
        <v>213</v>
      </c>
      <c r="B222" s="1"/>
      <c r="C222">
        <f>IF(B222&lt;&gt;"",VLOOKUP(B222,iscritti_20168!$A$2:$G$3,4,FALSE),"")</f>
      </c>
      <c r="D222">
        <f>IF(B222&lt;&gt;"",VLOOKUP(B222,iscritti_20168!$A$2:$G$3,2,FALSE),"")</f>
      </c>
      <c r="E222">
        <f>IF(B222&lt;&gt;"",VLOOKUP(B222,iscritti_20168!$A$2:$G$3,3,FALSE),"")</f>
      </c>
      <c r="F222">
        <f>IF(E222&lt;&gt;"",VLOOKUP(E222,'20168'!$AG$3:'20168'!$AH$8,2,FALSE),"")</f>
      </c>
      <c r="G222">
        <f>COUNTA('20168'!$H$222:'20168'!$M$222)</f>
        <v>0</v>
      </c>
      <c r="H222" s="1"/>
      <c r="I222" s="1"/>
      <c r="J222" s="1"/>
      <c r="K222" s="1"/>
      <c r="L222" s="1"/>
      <c r="M222" s="1"/>
      <c r="N222">
        <f>IF('20168'!$G$222&lt;&gt;0,'20168'!$O$222/'20168'!$G$222,"")</f>
      </c>
      <c r="O222">
        <f>SUM('20168'!$H$222:'20168'!$M$222)</f>
        <v>0</v>
      </c>
      <c r="P222" s="1"/>
      <c r="Q222" s="1"/>
      <c r="R222">
        <f>SUM('20168'!$O$222:'20168'!$Q$222)+'20168'!$AF$222</f>
        <v>0</v>
      </c>
      <c r="S222">
        <f>SUM('20168'!$R$222:'20168'!$R$222)</f>
        <v>0</v>
      </c>
      <c r="T222">
        <v>213</v>
      </c>
      <c r="V222" s="1"/>
      <c r="W222" s="1"/>
      <c r="X222" s="1"/>
      <c r="AF222">
        <f>'20168'!$G$222*IF(E222&lt;&gt;"",'20168'!$F$222,0)</f>
        <v>0</v>
      </c>
    </row>
    <row r="223" spans="1:32" ht="12.75">
      <c r="A223">
        <v>214</v>
      </c>
      <c r="B223" s="1"/>
      <c r="C223">
        <f>IF(B223&lt;&gt;"",VLOOKUP(B223,iscritti_20168!$A$2:$G$3,4,FALSE),"")</f>
      </c>
      <c r="D223">
        <f>IF(B223&lt;&gt;"",VLOOKUP(B223,iscritti_20168!$A$2:$G$3,2,FALSE),"")</f>
      </c>
      <c r="E223">
        <f>IF(B223&lt;&gt;"",VLOOKUP(B223,iscritti_20168!$A$2:$G$3,3,FALSE),"")</f>
      </c>
      <c r="F223">
        <f>IF(E223&lt;&gt;"",VLOOKUP(E223,'20168'!$AG$3:'20168'!$AH$8,2,FALSE),"")</f>
      </c>
      <c r="G223">
        <f>COUNTA('20168'!$H$223:'20168'!$M$223)</f>
        <v>0</v>
      </c>
      <c r="H223" s="1"/>
      <c r="I223" s="1"/>
      <c r="J223" s="1"/>
      <c r="K223" s="1"/>
      <c r="L223" s="1"/>
      <c r="M223" s="1"/>
      <c r="N223">
        <f>IF('20168'!$G$223&lt;&gt;0,'20168'!$O$223/'20168'!$G$223,"")</f>
      </c>
      <c r="O223">
        <f>SUM('20168'!$H$223:'20168'!$M$223)</f>
        <v>0</v>
      </c>
      <c r="P223" s="1"/>
      <c r="Q223" s="1"/>
      <c r="R223">
        <f>SUM('20168'!$O$223:'20168'!$Q$223)+'20168'!$AF$223</f>
        <v>0</v>
      </c>
      <c r="S223">
        <f>SUM('20168'!$R$223:'20168'!$R$223)</f>
        <v>0</v>
      </c>
      <c r="T223">
        <v>214</v>
      </c>
      <c r="V223" s="1"/>
      <c r="W223" s="1"/>
      <c r="X223" s="1"/>
      <c r="AF223">
        <f>'20168'!$G$223*IF(E223&lt;&gt;"",'20168'!$F$223,0)</f>
        <v>0</v>
      </c>
    </row>
    <row r="224" spans="1:32" ht="12.75">
      <c r="A224">
        <v>215</v>
      </c>
      <c r="B224" s="1"/>
      <c r="C224">
        <f>IF(B224&lt;&gt;"",VLOOKUP(B224,iscritti_20168!$A$2:$G$3,4,FALSE),"")</f>
      </c>
      <c r="D224">
        <f>IF(B224&lt;&gt;"",VLOOKUP(B224,iscritti_20168!$A$2:$G$3,2,FALSE),"")</f>
      </c>
      <c r="E224">
        <f>IF(B224&lt;&gt;"",VLOOKUP(B224,iscritti_20168!$A$2:$G$3,3,FALSE),"")</f>
      </c>
      <c r="F224">
        <f>IF(E224&lt;&gt;"",VLOOKUP(E224,'20168'!$AG$3:'20168'!$AH$8,2,FALSE),"")</f>
      </c>
      <c r="G224">
        <f>COUNTA('20168'!$H$224:'20168'!$M$224)</f>
        <v>0</v>
      </c>
      <c r="H224" s="1"/>
      <c r="I224" s="1"/>
      <c r="J224" s="1"/>
      <c r="K224" s="1"/>
      <c r="L224" s="1"/>
      <c r="M224" s="1"/>
      <c r="N224">
        <f>IF('20168'!$G$224&lt;&gt;0,'20168'!$O$224/'20168'!$G$224,"")</f>
      </c>
      <c r="O224">
        <f>SUM('20168'!$H$224:'20168'!$M$224)</f>
        <v>0</v>
      </c>
      <c r="P224" s="1"/>
      <c r="Q224" s="1"/>
      <c r="R224">
        <f>SUM('20168'!$O$224:'20168'!$Q$224)+'20168'!$AF$224</f>
        <v>0</v>
      </c>
      <c r="S224">
        <f>SUM('20168'!$R$224:'20168'!$R$224)</f>
        <v>0</v>
      </c>
      <c r="T224">
        <v>215</v>
      </c>
      <c r="V224" s="1"/>
      <c r="W224" s="1"/>
      <c r="X224" s="1"/>
      <c r="AF224">
        <f>'20168'!$G$224*IF(E224&lt;&gt;"",'20168'!$F$224,0)</f>
        <v>0</v>
      </c>
    </row>
    <row r="225" spans="1:32" ht="12.75">
      <c r="A225">
        <v>216</v>
      </c>
      <c r="B225" s="1"/>
      <c r="C225">
        <f>IF(B225&lt;&gt;"",VLOOKUP(B225,iscritti_20168!$A$2:$G$3,4,FALSE),"")</f>
      </c>
      <c r="D225">
        <f>IF(B225&lt;&gt;"",VLOOKUP(B225,iscritti_20168!$A$2:$G$3,2,FALSE),"")</f>
      </c>
      <c r="E225">
        <f>IF(B225&lt;&gt;"",VLOOKUP(B225,iscritti_20168!$A$2:$G$3,3,FALSE),"")</f>
      </c>
      <c r="F225">
        <f>IF(E225&lt;&gt;"",VLOOKUP(E225,'20168'!$AG$3:'20168'!$AH$8,2,FALSE),"")</f>
      </c>
      <c r="G225">
        <f>COUNTA('20168'!$H$225:'20168'!$M$225)</f>
        <v>0</v>
      </c>
      <c r="H225" s="1"/>
      <c r="I225" s="1"/>
      <c r="J225" s="1"/>
      <c r="K225" s="1"/>
      <c r="L225" s="1"/>
      <c r="M225" s="1"/>
      <c r="N225">
        <f>IF('20168'!$G$225&lt;&gt;0,'20168'!$O$225/'20168'!$G$225,"")</f>
      </c>
      <c r="O225">
        <f>SUM('20168'!$H$225:'20168'!$M$225)</f>
        <v>0</v>
      </c>
      <c r="P225" s="1"/>
      <c r="Q225" s="1"/>
      <c r="R225">
        <f>SUM('20168'!$O$225:'20168'!$Q$225)+'20168'!$AF$225</f>
        <v>0</v>
      </c>
      <c r="S225">
        <f>SUM('20168'!$R$225:'20168'!$R$225)</f>
        <v>0</v>
      </c>
      <c r="T225">
        <v>216</v>
      </c>
      <c r="V225" s="1"/>
      <c r="W225" s="1"/>
      <c r="X225" s="1"/>
      <c r="AF225">
        <f>'20168'!$G$225*IF(E225&lt;&gt;"",'20168'!$F$225,0)</f>
        <v>0</v>
      </c>
    </row>
    <row r="226" spans="1:32" ht="12.75">
      <c r="A226">
        <v>217</v>
      </c>
      <c r="B226" s="1"/>
      <c r="C226">
        <f>IF(B226&lt;&gt;"",VLOOKUP(B226,iscritti_20168!$A$2:$G$3,4,FALSE),"")</f>
      </c>
      <c r="D226">
        <f>IF(B226&lt;&gt;"",VLOOKUP(B226,iscritti_20168!$A$2:$G$3,2,FALSE),"")</f>
      </c>
      <c r="E226">
        <f>IF(B226&lt;&gt;"",VLOOKUP(B226,iscritti_20168!$A$2:$G$3,3,FALSE),"")</f>
      </c>
      <c r="F226">
        <f>IF(E226&lt;&gt;"",VLOOKUP(E226,'20168'!$AG$3:'20168'!$AH$8,2,FALSE),"")</f>
      </c>
      <c r="G226">
        <f>COUNTA('20168'!$H$226:'20168'!$M$226)</f>
        <v>0</v>
      </c>
      <c r="H226" s="1"/>
      <c r="I226" s="1"/>
      <c r="J226" s="1"/>
      <c r="K226" s="1"/>
      <c r="L226" s="1"/>
      <c r="M226" s="1"/>
      <c r="N226">
        <f>IF('20168'!$G$226&lt;&gt;0,'20168'!$O$226/'20168'!$G$226,"")</f>
      </c>
      <c r="O226">
        <f>SUM('20168'!$H$226:'20168'!$M$226)</f>
        <v>0</v>
      </c>
      <c r="P226" s="1"/>
      <c r="Q226" s="1"/>
      <c r="R226">
        <f>SUM('20168'!$O$226:'20168'!$Q$226)+'20168'!$AF$226</f>
        <v>0</v>
      </c>
      <c r="S226">
        <f>SUM('20168'!$R$226:'20168'!$R$226)</f>
        <v>0</v>
      </c>
      <c r="T226">
        <v>217</v>
      </c>
      <c r="V226" s="1"/>
      <c r="W226" s="1"/>
      <c r="X226" s="1"/>
      <c r="AF226">
        <f>'20168'!$G$226*IF(E226&lt;&gt;"",'20168'!$F$226,0)</f>
        <v>0</v>
      </c>
    </row>
    <row r="227" spans="1:32" ht="12.75">
      <c r="A227">
        <v>218</v>
      </c>
      <c r="B227" s="1"/>
      <c r="C227">
        <f>IF(B227&lt;&gt;"",VLOOKUP(B227,iscritti_20168!$A$2:$G$3,4,FALSE),"")</f>
      </c>
      <c r="D227">
        <f>IF(B227&lt;&gt;"",VLOOKUP(B227,iscritti_20168!$A$2:$G$3,2,FALSE),"")</f>
      </c>
      <c r="E227">
        <f>IF(B227&lt;&gt;"",VLOOKUP(B227,iscritti_20168!$A$2:$G$3,3,FALSE),"")</f>
      </c>
      <c r="F227">
        <f>IF(E227&lt;&gt;"",VLOOKUP(E227,'20168'!$AG$3:'20168'!$AH$8,2,FALSE),"")</f>
      </c>
      <c r="G227">
        <f>COUNTA('20168'!$H$227:'20168'!$M$227)</f>
        <v>0</v>
      </c>
      <c r="H227" s="1"/>
      <c r="I227" s="1"/>
      <c r="J227" s="1"/>
      <c r="K227" s="1"/>
      <c r="L227" s="1"/>
      <c r="M227" s="1"/>
      <c r="N227">
        <f>IF('20168'!$G$227&lt;&gt;0,'20168'!$O$227/'20168'!$G$227,"")</f>
      </c>
      <c r="O227">
        <f>SUM('20168'!$H$227:'20168'!$M$227)</f>
        <v>0</v>
      </c>
      <c r="P227" s="1"/>
      <c r="Q227" s="1"/>
      <c r="R227">
        <f>SUM('20168'!$O$227:'20168'!$Q$227)+'20168'!$AF$227</f>
        <v>0</v>
      </c>
      <c r="S227">
        <f>SUM('20168'!$R$227:'20168'!$R$227)</f>
        <v>0</v>
      </c>
      <c r="T227">
        <v>218</v>
      </c>
      <c r="V227" s="1"/>
      <c r="W227" s="1"/>
      <c r="X227" s="1"/>
      <c r="AF227">
        <f>'20168'!$G$227*IF(E227&lt;&gt;"",'20168'!$F$227,0)</f>
        <v>0</v>
      </c>
    </row>
    <row r="228" spans="1:32" ht="12.75">
      <c r="A228">
        <v>219</v>
      </c>
      <c r="B228" s="1"/>
      <c r="C228">
        <f>IF(B228&lt;&gt;"",VLOOKUP(B228,iscritti_20168!$A$2:$G$3,4,FALSE),"")</f>
      </c>
      <c r="D228">
        <f>IF(B228&lt;&gt;"",VLOOKUP(B228,iscritti_20168!$A$2:$G$3,2,FALSE),"")</f>
      </c>
      <c r="E228">
        <f>IF(B228&lt;&gt;"",VLOOKUP(B228,iscritti_20168!$A$2:$G$3,3,FALSE),"")</f>
      </c>
      <c r="F228">
        <f>IF(E228&lt;&gt;"",VLOOKUP(E228,'20168'!$AG$3:'20168'!$AH$8,2,FALSE),"")</f>
      </c>
      <c r="G228">
        <f>COUNTA('20168'!$H$228:'20168'!$M$228)</f>
        <v>0</v>
      </c>
      <c r="H228" s="1"/>
      <c r="I228" s="1"/>
      <c r="J228" s="1"/>
      <c r="K228" s="1"/>
      <c r="L228" s="1"/>
      <c r="M228" s="1"/>
      <c r="N228">
        <f>IF('20168'!$G$228&lt;&gt;0,'20168'!$O$228/'20168'!$G$228,"")</f>
      </c>
      <c r="O228">
        <f>SUM('20168'!$H$228:'20168'!$M$228)</f>
        <v>0</v>
      </c>
      <c r="P228" s="1"/>
      <c r="Q228" s="1"/>
      <c r="R228">
        <f>SUM('20168'!$O$228:'20168'!$Q$228)+'20168'!$AF$228</f>
        <v>0</v>
      </c>
      <c r="S228">
        <f>SUM('20168'!$R$228:'20168'!$R$228)</f>
        <v>0</v>
      </c>
      <c r="T228">
        <v>219</v>
      </c>
      <c r="V228" s="1"/>
      <c r="W228" s="1"/>
      <c r="X228" s="1"/>
      <c r="AF228">
        <f>'20168'!$G$228*IF(E228&lt;&gt;"",'20168'!$F$228,0)</f>
        <v>0</v>
      </c>
    </row>
    <row r="229" spans="1:32" ht="12.75">
      <c r="A229">
        <v>220</v>
      </c>
      <c r="B229" s="1"/>
      <c r="C229">
        <f>IF(B229&lt;&gt;"",VLOOKUP(B229,iscritti_20168!$A$2:$G$3,4,FALSE),"")</f>
      </c>
      <c r="D229">
        <f>IF(B229&lt;&gt;"",VLOOKUP(B229,iscritti_20168!$A$2:$G$3,2,FALSE),"")</f>
      </c>
      <c r="E229">
        <f>IF(B229&lt;&gt;"",VLOOKUP(B229,iscritti_20168!$A$2:$G$3,3,FALSE),"")</f>
      </c>
      <c r="F229">
        <f>IF(E229&lt;&gt;"",VLOOKUP(E229,'20168'!$AG$3:'20168'!$AH$8,2,FALSE),"")</f>
      </c>
      <c r="G229">
        <f>COUNTA('20168'!$H$229:'20168'!$M$229)</f>
        <v>0</v>
      </c>
      <c r="H229" s="1"/>
      <c r="I229" s="1"/>
      <c r="J229" s="1"/>
      <c r="K229" s="1"/>
      <c r="L229" s="1"/>
      <c r="M229" s="1"/>
      <c r="N229">
        <f>IF('20168'!$G$229&lt;&gt;0,'20168'!$O$229/'20168'!$G$229,"")</f>
      </c>
      <c r="O229">
        <f>SUM('20168'!$H$229:'20168'!$M$229)</f>
        <v>0</v>
      </c>
      <c r="P229" s="1"/>
      <c r="Q229" s="1"/>
      <c r="R229">
        <f>SUM('20168'!$O$229:'20168'!$Q$229)+'20168'!$AF$229</f>
        <v>0</v>
      </c>
      <c r="S229">
        <f>SUM('20168'!$R$229:'20168'!$R$229)</f>
        <v>0</v>
      </c>
      <c r="T229">
        <v>220</v>
      </c>
      <c r="V229" s="1"/>
      <c r="W229" s="1"/>
      <c r="X229" s="1"/>
      <c r="AF229">
        <f>'20168'!$G$229*IF(E229&lt;&gt;"",'20168'!$F$229,0)</f>
        <v>0</v>
      </c>
    </row>
    <row r="230" spans="1:32" ht="12.75">
      <c r="A230">
        <v>221</v>
      </c>
      <c r="B230" s="1"/>
      <c r="C230">
        <f>IF(B230&lt;&gt;"",VLOOKUP(B230,iscritti_20168!$A$2:$G$3,4,FALSE),"")</f>
      </c>
      <c r="D230">
        <f>IF(B230&lt;&gt;"",VLOOKUP(B230,iscritti_20168!$A$2:$G$3,2,FALSE),"")</f>
      </c>
      <c r="E230">
        <f>IF(B230&lt;&gt;"",VLOOKUP(B230,iscritti_20168!$A$2:$G$3,3,FALSE),"")</f>
      </c>
      <c r="F230">
        <f>IF(E230&lt;&gt;"",VLOOKUP(E230,'20168'!$AG$3:'20168'!$AH$8,2,FALSE),"")</f>
      </c>
      <c r="G230">
        <f>COUNTA('20168'!$H$230:'20168'!$M$230)</f>
        <v>0</v>
      </c>
      <c r="H230" s="1"/>
      <c r="I230" s="1"/>
      <c r="J230" s="1"/>
      <c r="K230" s="1"/>
      <c r="L230" s="1"/>
      <c r="M230" s="1"/>
      <c r="N230">
        <f>IF('20168'!$G$230&lt;&gt;0,'20168'!$O$230/'20168'!$G$230,"")</f>
      </c>
      <c r="O230">
        <f>SUM('20168'!$H$230:'20168'!$M$230)</f>
        <v>0</v>
      </c>
      <c r="P230" s="1"/>
      <c r="Q230" s="1"/>
      <c r="R230">
        <f>SUM('20168'!$O$230:'20168'!$Q$230)+'20168'!$AF$230</f>
        <v>0</v>
      </c>
      <c r="S230">
        <f>SUM('20168'!$R$230:'20168'!$R$230)</f>
        <v>0</v>
      </c>
      <c r="T230">
        <v>221</v>
      </c>
      <c r="V230" s="1"/>
      <c r="W230" s="1"/>
      <c r="X230" s="1"/>
      <c r="AF230">
        <f>'20168'!$G$230*IF(E230&lt;&gt;"",'20168'!$F$230,0)</f>
        <v>0</v>
      </c>
    </row>
    <row r="231" spans="1:32" ht="12.75">
      <c r="A231">
        <v>222</v>
      </c>
      <c r="B231" s="1"/>
      <c r="C231">
        <f>IF(B231&lt;&gt;"",VLOOKUP(B231,iscritti_20168!$A$2:$G$3,4,FALSE),"")</f>
      </c>
      <c r="D231">
        <f>IF(B231&lt;&gt;"",VLOOKUP(B231,iscritti_20168!$A$2:$G$3,2,FALSE),"")</f>
      </c>
      <c r="E231">
        <f>IF(B231&lt;&gt;"",VLOOKUP(B231,iscritti_20168!$A$2:$G$3,3,FALSE),"")</f>
      </c>
      <c r="F231">
        <f>IF(E231&lt;&gt;"",VLOOKUP(E231,'20168'!$AG$3:'20168'!$AH$8,2,FALSE),"")</f>
      </c>
      <c r="G231">
        <f>COUNTA('20168'!$H$231:'20168'!$M$231)</f>
        <v>0</v>
      </c>
      <c r="H231" s="1"/>
      <c r="I231" s="1"/>
      <c r="J231" s="1"/>
      <c r="K231" s="1"/>
      <c r="L231" s="1"/>
      <c r="M231" s="1"/>
      <c r="N231">
        <f>IF('20168'!$G$231&lt;&gt;0,'20168'!$O$231/'20168'!$G$231,"")</f>
      </c>
      <c r="O231">
        <f>SUM('20168'!$H$231:'20168'!$M$231)</f>
        <v>0</v>
      </c>
      <c r="P231" s="1"/>
      <c r="Q231" s="1"/>
      <c r="R231">
        <f>SUM('20168'!$O$231:'20168'!$Q$231)+'20168'!$AF$231</f>
        <v>0</v>
      </c>
      <c r="S231">
        <f>SUM('20168'!$R$231:'20168'!$R$231)</f>
        <v>0</v>
      </c>
      <c r="T231">
        <v>222</v>
      </c>
      <c r="V231" s="1"/>
      <c r="W231" s="1"/>
      <c r="X231" s="1"/>
      <c r="AF231">
        <f>'20168'!$G$231*IF(E231&lt;&gt;"",'20168'!$F$231,0)</f>
        <v>0</v>
      </c>
    </row>
    <row r="232" spans="1:32" ht="12.75">
      <c r="A232">
        <v>223</v>
      </c>
      <c r="B232" s="1"/>
      <c r="C232">
        <f>IF(B232&lt;&gt;"",VLOOKUP(B232,iscritti_20168!$A$2:$G$3,4,FALSE),"")</f>
      </c>
      <c r="D232">
        <f>IF(B232&lt;&gt;"",VLOOKUP(B232,iscritti_20168!$A$2:$G$3,2,FALSE),"")</f>
      </c>
      <c r="E232">
        <f>IF(B232&lt;&gt;"",VLOOKUP(B232,iscritti_20168!$A$2:$G$3,3,FALSE),"")</f>
      </c>
      <c r="F232">
        <f>IF(E232&lt;&gt;"",VLOOKUP(E232,'20168'!$AG$3:'20168'!$AH$8,2,FALSE),"")</f>
      </c>
      <c r="G232">
        <f>COUNTA('20168'!$H$232:'20168'!$M$232)</f>
        <v>0</v>
      </c>
      <c r="H232" s="1"/>
      <c r="I232" s="1"/>
      <c r="J232" s="1"/>
      <c r="K232" s="1"/>
      <c r="L232" s="1"/>
      <c r="M232" s="1"/>
      <c r="N232">
        <f>IF('20168'!$G$232&lt;&gt;0,'20168'!$O$232/'20168'!$G$232,"")</f>
      </c>
      <c r="O232">
        <f>SUM('20168'!$H$232:'20168'!$M$232)</f>
        <v>0</v>
      </c>
      <c r="P232" s="1"/>
      <c r="Q232" s="1"/>
      <c r="R232">
        <f>SUM('20168'!$O$232:'20168'!$Q$232)+'20168'!$AF$232</f>
        <v>0</v>
      </c>
      <c r="S232">
        <f>SUM('20168'!$R$232:'20168'!$R$232)</f>
        <v>0</v>
      </c>
      <c r="T232">
        <v>223</v>
      </c>
      <c r="V232" s="1"/>
      <c r="W232" s="1"/>
      <c r="X232" s="1"/>
      <c r="AF232">
        <f>'20168'!$G$232*IF(E232&lt;&gt;"",'20168'!$F$232,0)</f>
        <v>0</v>
      </c>
    </row>
    <row r="233" spans="1:32" ht="12.75">
      <c r="A233">
        <v>224</v>
      </c>
      <c r="B233" s="1"/>
      <c r="C233">
        <f>IF(B233&lt;&gt;"",VLOOKUP(B233,iscritti_20168!$A$2:$G$3,4,FALSE),"")</f>
      </c>
      <c r="D233">
        <f>IF(B233&lt;&gt;"",VLOOKUP(B233,iscritti_20168!$A$2:$G$3,2,FALSE),"")</f>
      </c>
      <c r="E233">
        <f>IF(B233&lt;&gt;"",VLOOKUP(B233,iscritti_20168!$A$2:$G$3,3,FALSE),"")</f>
      </c>
      <c r="F233">
        <f>IF(E233&lt;&gt;"",VLOOKUP(E233,'20168'!$AG$3:'20168'!$AH$8,2,FALSE),"")</f>
      </c>
      <c r="G233">
        <f>COUNTA('20168'!$H$233:'20168'!$M$233)</f>
        <v>0</v>
      </c>
      <c r="H233" s="1"/>
      <c r="I233" s="1"/>
      <c r="J233" s="1"/>
      <c r="K233" s="1"/>
      <c r="L233" s="1"/>
      <c r="M233" s="1"/>
      <c r="N233">
        <f>IF('20168'!$G$233&lt;&gt;0,'20168'!$O$233/'20168'!$G$233,"")</f>
      </c>
      <c r="O233">
        <f>SUM('20168'!$H$233:'20168'!$M$233)</f>
        <v>0</v>
      </c>
      <c r="P233" s="1"/>
      <c r="Q233" s="1"/>
      <c r="R233">
        <f>SUM('20168'!$O$233:'20168'!$Q$233)+'20168'!$AF$233</f>
        <v>0</v>
      </c>
      <c r="S233">
        <f>SUM('20168'!$R$233:'20168'!$R$233)</f>
        <v>0</v>
      </c>
      <c r="T233">
        <v>224</v>
      </c>
      <c r="V233" s="1"/>
      <c r="W233" s="1"/>
      <c r="X233" s="1"/>
      <c r="AF233">
        <f>'20168'!$G$233*IF(E233&lt;&gt;"",'20168'!$F$233,0)</f>
        <v>0</v>
      </c>
    </row>
    <row r="234" spans="1:32" ht="12.75">
      <c r="A234">
        <v>225</v>
      </c>
      <c r="B234" s="1"/>
      <c r="C234">
        <f>IF(B234&lt;&gt;"",VLOOKUP(B234,iscritti_20168!$A$2:$G$3,4,FALSE),"")</f>
      </c>
      <c r="D234">
        <f>IF(B234&lt;&gt;"",VLOOKUP(B234,iscritti_20168!$A$2:$G$3,2,FALSE),"")</f>
      </c>
      <c r="E234">
        <f>IF(B234&lt;&gt;"",VLOOKUP(B234,iscritti_20168!$A$2:$G$3,3,FALSE),"")</f>
      </c>
      <c r="F234">
        <f>IF(E234&lt;&gt;"",VLOOKUP(E234,'20168'!$AG$3:'20168'!$AH$8,2,FALSE),"")</f>
      </c>
      <c r="G234">
        <f>COUNTA('20168'!$H$234:'20168'!$M$234)</f>
        <v>0</v>
      </c>
      <c r="H234" s="1"/>
      <c r="I234" s="1"/>
      <c r="J234" s="1"/>
      <c r="K234" s="1"/>
      <c r="L234" s="1"/>
      <c r="M234" s="1"/>
      <c r="N234">
        <f>IF('20168'!$G$234&lt;&gt;0,'20168'!$O$234/'20168'!$G$234,"")</f>
      </c>
      <c r="O234">
        <f>SUM('20168'!$H$234:'20168'!$M$234)</f>
        <v>0</v>
      </c>
      <c r="P234" s="1"/>
      <c r="Q234" s="1"/>
      <c r="R234">
        <f>SUM('20168'!$O$234:'20168'!$Q$234)+'20168'!$AF$234</f>
        <v>0</v>
      </c>
      <c r="S234">
        <f>SUM('20168'!$R$234:'20168'!$R$234)</f>
        <v>0</v>
      </c>
      <c r="T234">
        <v>225</v>
      </c>
      <c r="V234" s="1"/>
      <c r="W234" s="1"/>
      <c r="X234" s="1"/>
      <c r="AF234">
        <f>'20168'!$G$234*IF(E234&lt;&gt;"",'20168'!$F$234,0)</f>
        <v>0</v>
      </c>
    </row>
    <row r="235" spans="1:32" ht="12.75">
      <c r="A235">
        <v>226</v>
      </c>
      <c r="B235" s="1"/>
      <c r="C235">
        <f>IF(B235&lt;&gt;"",VLOOKUP(B235,iscritti_20168!$A$2:$G$3,4,FALSE),"")</f>
      </c>
      <c r="D235">
        <f>IF(B235&lt;&gt;"",VLOOKUP(B235,iscritti_20168!$A$2:$G$3,2,FALSE),"")</f>
      </c>
      <c r="E235">
        <f>IF(B235&lt;&gt;"",VLOOKUP(B235,iscritti_20168!$A$2:$G$3,3,FALSE),"")</f>
      </c>
      <c r="F235">
        <f>IF(E235&lt;&gt;"",VLOOKUP(E235,'20168'!$AG$3:'20168'!$AH$8,2,FALSE),"")</f>
      </c>
      <c r="G235">
        <f>COUNTA('20168'!$H$235:'20168'!$M$235)</f>
        <v>0</v>
      </c>
      <c r="H235" s="1"/>
      <c r="I235" s="1"/>
      <c r="J235" s="1"/>
      <c r="K235" s="1"/>
      <c r="L235" s="1"/>
      <c r="M235" s="1"/>
      <c r="N235">
        <f>IF('20168'!$G$235&lt;&gt;0,'20168'!$O$235/'20168'!$G$235,"")</f>
      </c>
      <c r="O235">
        <f>SUM('20168'!$H$235:'20168'!$M$235)</f>
        <v>0</v>
      </c>
      <c r="P235" s="1"/>
      <c r="Q235" s="1"/>
      <c r="R235">
        <f>SUM('20168'!$O$235:'20168'!$Q$235)+'20168'!$AF$235</f>
        <v>0</v>
      </c>
      <c r="S235">
        <f>SUM('20168'!$R$235:'20168'!$R$235)</f>
        <v>0</v>
      </c>
      <c r="T235">
        <v>226</v>
      </c>
      <c r="V235" s="1"/>
      <c r="W235" s="1"/>
      <c r="X235" s="1"/>
      <c r="AF235">
        <f>'20168'!$G$235*IF(E235&lt;&gt;"",'20168'!$F$235,0)</f>
        <v>0</v>
      </c>
    </row>
    <row r="236" spans="1:32" ht="12.75">
      <c r="A236">
        <v>227</v>
      </c>
      <c r="B236" s="1"/>
      <c r="C236">
        <f>IF(B236&lt;&gt;"",VLOOKUP(B236,iscritti_20168!$A$2:$G$3,4,FALSE),"")</f>
      </c>
      <c r="D236">
        <f>IF(B236&lt;&gt;"",VLOOKUP(B236,iscritti_20168!$A$2:$G$3,2,FALSE),"")</f>
      </c>
      <c r="E236">
        <f>IF(B236&lt;&gt;"",VLOOKUP(B236,iscritti_20168!$A$2:$G$3,3,FALSE),"")</f>
      </c>
      <c r="F236">
        <f>IF(E236&lt;&gt;"",VLOOKUP(E236,'20168'!$AG$3:'20168'!$AH$8,2,FALSE),"")</f>
      </c>
      <c r="G236">
        <f>COUNTA('20168'!$H$236:'20168'!$M$236)</f>
        <v>0</v>
      </c>
      <c r="H236" s="1"/>
      <c r="I236" s="1"/>
      <c r="J236" s="1"/>
      <c r="K236" s="1"/>
      <c r="L236" s="1"/>
      <c r="M236" s="1"/>
      <c r="N236">
        <f>IF('20168'!$G$236&lt;&gt;0,'20168'!$O$236/'20168'!$G$236,"")</f>
      </c>
      <c r="O236">
        <f>SUM('20168'!$H$236:'20168'!$M$236)</f>
        <v>0</v>
      </c>
      <c r="P236" s="1"/>
      <c r="Q236" s="1"/>
      <c r="R236">
        <f>SUM('20168'!$O$236:'20168'!$Q$236)+'20168'!$AF$236</f>
        <v>0</v>
      </c>
      <c r="S236">
        <f>SUM('20168'!$R$236:'20168'!$R$236)</f>
        <v>0</v>
      </c>
      <c r="T236">
        <v>227</v>
      </c>
      <c r="V236" s="1"/>
      <c r="W236" s="1"/>
      <c r="X236" s="1"/>
      <c r="AF236">
        <f>'20168'!$G$236*IF(E236&lt;&gt;"",'20168'!$F$236,0)</f>
        <v>0</v>
      </c>
    </row>
    <row r="237" spans="1:32" ht="12.75">
      <c r="A237">
        <v>228</v>
      </c>
      <c r="B237" s="1"/>
      <c r="C237">
        <f>IF(B237&lt;&gt;"",VLOOKUP(B237,iscritti_20168!$A$2:$G$3,4,FALSE),"")</f>
      </c>
      <c r="D237">
        <f>IF(B237&lt;&gt;"",VLOOKUP(B237,iscritti_20168!$A$2:$G$3,2,FALSE),"")</f>
      </c>
      <c r="E237">
        <f>IF(B237&lt;&gt;"",VLOOKUP(B237,iscritti_20168!$A$2:$G$3,3,FALSE),"")</f>
      </c>
      <c r="F237">
        <f>IF(E237&lt;&gt;"",VLOOKUP(E237,'20168'!$AG$3:'20168'!$AH$8,2,FALSE),"")</f>
      </c>
      <c r="G237">
        <f>COUNTA('20168'!$H$237:'20168'!$M$237)</f>
        <v>0</v>
      </c>
      <c r="H237" s="1"/>
      <c r="I237" s="1"/>
      <c r="J237" s="1"/>
      <c r="K237" s="1"/>
      <c r="L237" s="1"/>
      <c r="M237" s="1"/>
      <c r="N237">
        <f>IF('20168'!$G$237&lt;&gt;0,'20168'!$O$237/'20168'!$G$237,"")</f>
      </c>
      <c r="O237">
        <f>SUM('20168'!$H$237:'20168'!$M$237)</f>
        <v>0</v>
      </c>
      <c r="P237" s="1"/>
      <c r="Q237" s="1"/>
      <c r="R237">
        <f>SUM('20168'!$O$237:'20168'!$Q$237)+'20168'!$AF$237</f>
        <v>0</v>
      </c>
      <c r="S237">
        <f>SUM('20168'!$R$237:'20168'!$R$237)</f>
        <v>0</v>
      </c>
      <c r="T237">
        <v>228</v>
      </c>
      <c r="V237" s="1"/>
      <c r="W237" s="1"/>
      <c r="X237" s="1"/>
      <c r="AF237">
        <f>'20168'!$G$237*IF(E237&lt;&gt;"",'20168'!$F$237,0)</f>
        <v>0</v>
      </c>
    </row>
    <row r="238" spans="1:32" ht="12.75">
      <c r="A238">
        <v>229</v>
      </c>
      <c r="B238" s="1"/>
      <c r="C238">
        <f>IF(B238&lt;&gt;"",VLOOKUP(B238,iscritti_20168!$A$2:$G$3,4,FALSE),"")</f>
      </c>
      <c r="D238">
        <f>IF(B238&lt;&gt;"",VLOOKUP(B238,iscritti_20168!$A$2:$G$3,2,FALSE),"")</f>
      </c>
      <c r="E238">
        <f>IF(B238&lt;&gt;"",VLOOKUP(B238,iscritti_20168!$A$2:$G$3,3,FALSE),"")</f>
      </c>
      <c r="F238">
        <f>IF(E238&lt;&gt;"",VLOOKUP(E238,'20168'!$AG$3:'20168'!$AH$8,2,FALSE),"")</f>
      </c>
      <c r="G238">
        <f>COUNTA('20168'!$H$238:'20168'!$M$238)</f>
        <v>0</v>
      </c>
      <c r="H238" s="1"/>
      <c r="I238" s="1"/>
      <c r="J238" s="1"/>
      <c r="K238" s="1"/>
      <c r="L238" s="1"/>
      <c r="M238" s="1"/>
      <c r="N238">
        <f>IF('20168'!$G$238&lt;&gt;0,'20168'!$O$238/'20168'!$G$238,"")</f>
      </c>
      <c r="O238">
        <f>SUM('20168'!$H$238:'20168'!$M$238)</f>
        <v>0</v>
      </c>
      <c r="P238" s="1"/>
      <c r="Q238" s="1"/>
      <c r="R238">
        <f>SUM('20168'!$O$238:'20168'!$Q$238)+'20168'!$AF$238</f>
        <v>0</v>
      </c>
      <c r="S238">
        <f>SUM('20168'!$R$238:'20168'!$R$238)</f>
        <v>0</v>
      </c>
      <c r="T238">
        <v>229</v>
      </c>
      <c r="V238" s="1"/>
      <c r="W238" s="1"/>
      <c r="X238" s="1"/>
      <c r="AF238">
        <f>'20168'!$G$238*IF(E238&lt;&gt;"",'20168'!$F$238,0)</f>
        <v>0</v>
      </c>
    </row>
    <row r="239" spans="1:32" ht="12.75">
      <c r="A239">
        <v>230</v>
      </c>
      <c r="B239" s="1"/>
      <c r="C239">
        <f>IF(B239&lt;&gt;"",VLOOKUP(B239,iscritti_20168!$A$2:$G$3,4,FALSE),"")</f>
      </c>
      <c r="D239">
        <f>IF(B239&lt;&gt;"",VLOOKUP(B239,iscritti_20168!$A$2:$G$3,2,FALSE),"")</f>
      </c>
      <c r="E239">
        <f>IF(B239&lt;&gt;"",VLOOKUP(B239,iscritti_20168!$A$2:$G$3,3,FALSE),"")</f>
      </c>
      <c r="F239">
        <f>IF(E239&lt;&gt;"",VLOOKUP(E239,'20168'!$AG$3:'20168'!$AH$8,2,FALSE),"")</f>
      </c>
      <c r="G239">
        <f>COUNTA('20168'!$H$239:'20168'!$M$239)</f>
        <v>0</v>
      </c>
      <c r="H239" s="1"/>
      <c r="I239" s="1"/>
      <c r="J239" s="1"/>
      <c r="K239" s="1"/>
      <c r="L239" s="1"/>
      <c r="M239" s="1"/>
      <c r="N239">
        <f>IF('20168'!$G$239&lt;&gt;0,'20168'!$O$239/'20168'!$G$239,"")</f>
      </c>
      <c r="O239">
        <f>SUM('20168'!$H$239:'20168'!$M$239)</f>
        <v>0</v>
      </c>
      <c r="P239" s="1"/>
      <c r="Q239" s="1"/>
      <c r="R239">
        <f>SUM('20168'!$O$239:'20168'!$Q$239)+'20168'!$AF$239</f>
        <v>0</v>
      </c>
      <c r="S239">
        <f>SUM('20168'!$R$239:'20168'!$R$239)</f>
        <v>0</v>
      </c>
      <c r="T239">
        <v>230</v>
      </c>
      <c r="V239" s="1"/>
      <c r="W239" s="1"/>
      <c r="X239" s="1"/>
      <c r="AF239">
        <f>'20168'!$G$239*IF(E239&lt;&gt;"",'20168'!$F$239,0)</f>
        <v>0</v>
      </c>
    </row>
    <row r="240" spans="1:32" ht="12.75">
      <c r="A240">
        <v>231</v>
      </c>
      <c r="B240" s="1"/>
      <c r="C240">
        <f>IF(B240&lt;&gt;"",VLOOKUP(B240,iscritti_20168!$A$2:$G$3,4,FALSE),"")</f>
      </c>
      <c r="D240">
        <f>IF(B240&lt;&gt;"",VLOOKUP(B240,iscritti_20168!$A$2:$G$3,2,FALSE),"")</f>
      </c>
      <c r="E240">
        <f>IF(B240&lt;&gt;"",VLOOKUP(B240,iscritti_20168!$A$2:$G$3,3,FALSE),"")</f>
      </c>
      <c r="F240">
        <f>IF(E240&lt;&gt;"",VLOOKUP(E240,'20168'!$AG$3:'20168'!$AH$8,2,FALSE),"")</f>
      </c>
      <c r="G240">
        <f>COUNTA('20168'!$H$240:'20168'!$M$240)</f>
        <v>0</v>
      </c>
      <c r="H240" s="1"/>
      <c r="I240" s="1"/>
      <c r="J240" s="1"/>
      <c r="K240" s="1"/>
      <c r="L240" s="1"/>
      <c r="M240" s="1"/>
      <c r="N240">
        <f>IF('20168'!$G$240&lt;&gt;0,'20168'!$O$240/'20168'!$G$240,"")</f>
      </c>
      <c r="O240">
        <f>SUM('20168'!$H$240:'20168'!$M$240)</f>
        <v>0</v>
      </c>
      <c r="P240" s="1"/>
      <c r="Q240" s="1"/>
      <c r="R240">
        <f>SUM('20168'!$O$240:'20168'!$Q$240)+'20168'!$AF$240</f>
        <v>0</v>
      </c>
      <c r="S240">
        <f>SUM('20168'!$R$240:'20168'!$R$240)</f>
        <v>0</v>
      </c>
      <c r="T240">
        <v>231</v>
      </c>
      <c r="V240" s="1"/>
      <c r="W240" s="1"/>
      <c r="X240" s="1"/>
      <c r="AF240">
        <f>'20168'!$G$240*IF(E240&lt;&gt;"",'20168'!$F$240,0)</f>
        <v>0</v>
      </c>
    </row>
    <row r="241" spans="1:32" ht="12.75">
      <c r="A241">
        <v>232</v>
      </c>
      <c r="B241" s="1"/>
      <c r="C241">
        <f>IF(B241&lt;&gt;"",VLOOKUP(B241,iscritti_20168!$A$2:$G$3,4,FALSE),"")</f>
      </c>
      <c r="D241">
        <f>IF(B241&lt;&gt;"",VLOOKUP(B241,iscritti_20168!$A$2:$G$3,2,FALSE),"")</f>
      </c>
      <c r="E241">
        <f>IF(B241&lt;&gt;"",VLOOKUP(B241,iscritti_20168!$A$2:$G$3,3,FALSE),"")</f>
      </c>
      <c r="F241">
        <f>IF(E241&lt;&gt;"",VLOOKUP(E241,'20168'!$AG$3:'20168'!$AH$8,2,FALSE),"")</f>
      </c>
      <c r="G241">
        <f>COUNTA('20168'!$H$241:'20168'!$M$241)</f>
        <v>0</v>
      </c>
      <c r="H241" s="1"/>
      <c r="I241" s="1"/>
      <c r="J241" s="1"/>
      <c r="K241" s="1"/>
      <c r="L241" s="1"/>
      <c r="M241" s="1"/>
      <c r="N241">
        <f>IF('20168'!$G$241&lt;&gt;0,'20168'!$O$241/'20168'!$G$241,"")</f>
      </c>
      <c r="O241">
        <f>SUM('20168'!$H$241:'20168'!$M$241)</f>
        <v>0</v>
      </c>
      <c r="P241" s="1"/>
      <c r="Q241" s="1"/>
      <c r="R241">
        <f>SUM('20168'!$O$241:'20168'!$Q$241)+'20168'!$AF$241</f>
        <v>0</v>
      </c>
      <c r="S241">
        <f>SUM('20168'!$R$241:'20168'!$R$241)</f>
        <v>0</v>
      </c>
      <c r="T241">
        <v>232</v>
      </c>
      <c r="V241" s="1"/>
      <c r="W241" s="1"/>
      <c r="X241" s="1"/>
      <c r="AF241">
        <f>'20168'!$G$241*IF(E241&lt;&gt;"",'20168'!$F$241,0)</f>
        <v>0</v>
      </c>
    </row>
    <row r="242" spans="1:32" ht="12.75">
      <c r="A242">
        <v>233</v>
      </c>
      <c r="B242" s="1"/>
      <c r="C242">
        <f>IF(B242&lt;&gt;"",VLOOKUP(B242,iscritti_20168!$A$2:$G$3,4,FALSE),"")</f>
      </c>
      <c r="D242">
        <f>IF(B242&lt;&gt;"",VLOOKUP(B242,iscritti_20168!$A$2:$G$3,2,FALSE),"")</f>
      </c>
      <c r="E242">
        <f>IF(B242&lt;&gt;"",VLOOKUP(B242,iscritti_20168!$A$2:$G$3,3,FALSE),"")</f>
      </c>
      <c r="F242">
        <f>IF(E242&lt;&gt;"",VLOOKUP(E242,'20168'!$AG$3:'20168'!$AH$8,2,FALSE),"")</f>
      </c>
      <c r="G242">
        <f>COUNTA('20168'!$H$242:'20168'!$M$242)</f>
        <v>0</v>
      </c>
      <c r="H242" s="1"/>
      <c r="I242" s="1"/>
      <c r="J242" s="1"/>
      <c r="K242" s="1"/>
      <c r="L242" s="1"/>
      <c r="M242" s="1"/>
      <c r="N242">
        <f>IF('20168'!$G$242&lt;&gt;0,'20168'!$O$242/'20168'!$G$242,"")</f>
      </c>
      <c r="O242">
        <f>SUM('20168'!$H$242:'20168'!$M$242)</f>
        <v>0</v>
      </c>
      <c r="P242" s="1"/>
      <c r="Q242" s="1"/>
      <c r="R242">
        <f>SUM('20168'!$O$242:'20168'!$Q$242)+'20168'!$AF$242</f>
        <v>0</v>
      </c>
      <c r="S242">
        <f>SUM('20168'!$R$242:'20168'!$R$242)</f>
        <v>0</v>
      </c>
      <c r="T242">
        <v>233</v>
      </c>
      <c r="V242" s="1"/>
      <c r="W242" s="1"/>
      <c r="X242" s="1"/>
      <c r="AF242">
        <f>'20168'!$G$242*IF(E242&lt;&gt;"",'20168'!$F$242,0)</f>
        <v>0</v>
      </c>
    </row>
    <row r="243" spans="1:32" ht="12.75">
      <c r="A243">
        <v>234</v>
      </c>
      <c r="B243" s="1"/>
      <c r="C243">
        <f>IF(B243&lt;&gt;"",VLOOKUP(B243,iscritti_20168!$A$2:$G$3,4,FALSE),"")</f>
      </c>
      <c r="D243">
        <f>IF(B243&lt;&gt;"",VLOOKUP(B243,iscritti_20168!$A$2:$G$3,2,FALSE),"")</f>
      </c>
      <c r="E243">
        <f>IF(B243&lt;&gt;"",VLOOKUP(B243,iscritti_20168!$A$2:$G$3,3,FALSE),"")</f>
      </c>
      <c r="F243">
        <f>IF(E243&lt;&gt;"",VLOOKUP(E243,'20168'!$AG$3:'20168'!$AH$8,2,FALSE),"")</f>
      </c>
      <c r="G243">
        <f>COUNTA('20168'!$H$243:'20168'!$M$243)</f>
        <v>0</v>
      </c>
      <c r="H243" s="1"/>
      <c r="I243" s="1"/>
      <c r="J243" s="1"/>
      <c r="K243" s="1"/>
      <c r="L243" s="1"/>
      <c r="M243" s="1"/>
      <c r="N243">
        <f>IF('20168'!$G$243&lt;&gt;0,'20168'!$O$243/'20168'!$G$243,"")</f>
      </c>
      <c r="O243">
        <f>SUM('20168'!$H$243:'20168'!$M$243)</f>
        <v>0</v>
      </c>
      <c r="P243" s="1"/>
      <c r="Q243" s="1"/>
      <c r="R243">
        <f>SUM('20168'!$O$243:'20168'!$Q$243)+'20168'!$AF$243</f>
        <v>0</v>
      </c>
      <c r="S243">
        <f>SUM('20168'!$R$243:'20168'!$R$243)</f>
        <v>0</v>
      </c>
      <c r="T243">
        <v>234</v>
      </c>
      <c r="V243" s="1"/>
      <c r="W243" s="1"/>
      <c r="X243" s="1"/>
      <c r="AF243">
        <f>'20168'!$G$243*IF(E243&lt;&gt;"",'20168'!$F$243,0)</f>
        <v>0</v>
      </c>
    </row>
    <row r="244" spans="1:32" ht="12.75">
      <c r="A244">
        <v>235</v>
      </c>
      <c r="B244" s="1"/>
      <c r="C244">
        <f>IF(B244&lt;&gt;"",VLOOKUP(B244,iscritti_20168!$A$2:$G$3,4,FALSE),"")</f>
      </c>
      <c r="D244">
        <f>IF(B244&lt;&gt;"",VLOOKUP(B244,iscritti_20168!$A$2:$G$3,2,FALSE),"")</f>
      </c>
      <c r="E244">
        <f>IF(B244&lt;&gt;"",VLOOKUP(B244,iscritti_20168!$A$2:$G$3,3,FALSE),"")</f>
      </c>
      <c r="F244">
        <f>IF(E244&lt;&gt;"",VLOOKUP(E244,'20168'!$AG$3:'20168'!$AH$8,2,FALSE),"")</f>
      </c>
      <c r="G244">
        <f>COUNTA('20168'!$H$244:'20168'!$M$244)</f>
        <v>0</v>
      </c>
      <c r="H244" s="1"/>
      <c r="I244" s="1"/>
      <c r="J244" s="1"/>
      <c r="K244" s="1"/>
      <c r="L244" s="1"/>
      <c r="M244" s="1"/>
      <c r="N244">
        <f>IF('20168'!$G$244&lt;&gt;0,'20168'!$O$244/'20168'!$G$244,"")</f>
      </c>
      <c r="O244">
        <f>SUM('20168'!$H$244:'20168'!$M$244)</f>
        <v>0</v>
      </c>
      <c r="P244" s="1"/>
      <c r="Q244" s="1"/>
      <c r="R244">
        <f>SUM('20168'!$O$244:'20168'!$Q$244)+'20168'!$AF$244</f>
        <v>0</v>
      </c>
      <c r="S244">
        <f>SUM('20168'!$R$244:'20168'!$R$244)</f>
        <v>0</v>
      </c>
      <c r="T244">
        <v>235</v>
      </c>
      <c r="V244" s="1"/>
      <c r="W244" s="1"/>
      <c r="X244" s="1"/>
      <c r="AF244">
        <f>'20168'!$G$244*IF(E244&lt;&gt;"",'20168'!$F$244,0)</f>
        <v>0</v>
      </c>
    </row>
    <row r="245" spans="1:32" ht="12.75">
      <c r="A245">
        <v>236</v>
      </c>
      <c r="B245" s="1"/>
      <c r="C245">
        <f>IF(B245&lt;&gt;"",VLOOKUP(B245,iscritti_20168!$A$2:$G$3,4,FALSE),"")</f>
      </c>
      <c r="D245">
        <f>IF(B245&lt;&gt;"",VLOOKUP(B245,iscritti_20168!$A$2:$G$3,2,FALSE),"")</f>
      </c>
      <c r="E245">
        <f>IF(B245&lt;&gt;"",VLOOKUP(B245,iscritti_20168!$A$2:$G$3,3,FALSE),"")</f>
      </c>
      <c r="F245">
        <f>IF(E245&lt;&gt;"",VLOOKUP(E245,'20168'!$AG$3:'20168'!$AH$8,2,FALSE),"")</f>
      </c>
      <c r="G245">
        <f>COUNTA('20168'!$H$245:'20168'!$M$245)</f>
        <v>0</v>
      </c>
      <c r="H245" s="1"/>
      <c r="I245" s="1"/>
      <c r="J245" s="1"/>
      <c r="K245" s="1"/>
      <c r="L245" s="1"/>
      <c r="M245" s="1"/>
      <c r="N245">
        <f>IF('20168'!$G$245&lt;&gt;0,'20168'!$O$245/'20168'!$G$245,"")</f>
      </c>
      <c r="O245">
        <f>SUM('20168'!$H$245:'20168'!$M$245)</f>
        <v>0</v>
      </c>
      <c r="P245" s="1"/>
      <c r="Q245" s="1"/>
      <c r="R245">
        <f>SUM('20168'!$O$245:'20168'!$Q$245)+'20168'!$AF$245</f>
        <v>0</v>
      </c>
      <c r="S245">
        <f>SUM('20168'!$R$245:'20168'!$R$245)</f>
        <v>0</v>
      </c>
      <c r="T245">
        <v>236</v>
      </c>
      <c r="V245" s="1"/>
      <c r="W245" s="1"/>
      <c r="X245" s="1"/>
      <c r="AF245">
        <f>'20168'!$G$245*IF(E245&lt;&gt;"",'20168'!$F$245,0)</f>
        <v>0</v>
      </c>
    </row>
    <row r="246" spans="1:32" ht="12.75">
      <c r="A246">
        <v>237</v>
      </c>
      <c r="B246" s="1"/>
      <c r="C246">
        <f>IF(B246&lt;&gt;"",VLOOKUP(B246,iscritti_20168!$A$2:$G$3,4,FALSE),"")</f>
      </c>
      <c r="D246">
        <f>IF(B246&lt;&gt;"",VLOOKUP(B246,iscritti_20168!$A$2:$G$3,2,FALSE),"")</f>
      </c>
      <c r="E246">
        <f>IF(B246&lt;&gt;"",VLOOKUP(B246,iscritti_20168!$A$2:$G$3,3,FALSE),"")</f>
      </c>
      <c r="F246">
        <f>IF(E246&lt;&gt;"",VLOOKUP(E246,'20168'!$AG$3:'20168'!$AH$8,2,FALSE),"")</f>
      </c>
      <c r="G246">
        <f>COUNTA('20168'!$H$246:'20168'!$M$246)</f>
        <v>0</v>
      </c>
      <c r="H246" s="1"/>
      <c r="I246" s="1"/>
      <c r="J246" s="1"/>
      <c r="K246" s="1"/>
      <c r="L246" s="1"/>
      <c r="M246" s="1"/>
      <c r="N246">
        <f>IF('20168'!$G$246&lt;&gt;0,'20168'!$O$246/'20168'!$G$246,"")</f>
      </c>
      <c r="O246">
        <f>SUM('20168'!$H$246:'20168'!$M$246)</f>
        <v>0</v>
      </c>
      <c r="P246" s="1"/>
      <c r="Q246" s="1"/>
      <c r="R246">
        <f>SUM('20168'!$O$246:'20168'!$Q$246)+'20168'!$AF$246</f>
        <v>0</v>
      </c>
      <c r="S246">
        <f>SUM('20168'!$R$246:'20168'!$R$246)</f>
        <v>0</v>
      </c>
      <c r="T246">
        <v>237</v>
      </c>
      <c r="V246" s="1"/>
      <c r="W246" s="1"/>
      <c r="X246" s="1"/>
      <c r="AF246">
        <f>'20168'!$G$246*IF(E246&lt;&gt;"",'20168'!$F$246,0)</f>
        <v>0</v>
      </c>
    </row>
    <row r="247" spans="1:32" ht="12.75">
      <c r="A247">
        <v>238</v>
      </c>
      <c r="B247" s="1"/>
      <c r="C247">
        <f>IF(B247&lt;&gt;"",VLOOKUP(B247,iscritti_20168!$A$2:$G$3,4,FALSE),"")</f>
      </c>
      <c r="D247">
        <f>IF(B247&lt;&gt;"",VLOOKUP(B247,iscritti_20168!$A$2:$G$3,2,FALSE),"")</f>
      </c>
      <c r="E247">
        <f>IF(B247&lt;&gt;"",VLOOKUP(B247,iscritti_20168!$A$2:$G$3,3,FALSE),"")</f>
      </c>
      <c r="F247">
        <f>IF(E247&lt;&gt;"",VLOOKUP(E247,'20168'!$AG$3:'20168'!$AH$8,2,FALSE),"")</f>
      </c>
      <c r="G247">
        <f>COUNTA('20168'!$H$247:'20168'!$M$247)</f>
        <v>0</v>
      </c>
      <c r="H247" s="1"/>
      <c r="I247" s="1"/>
      <c r="J247" s="1"/>
      <c r="K247" s="1"/>
      <c r="L247" s="1"/>
      <c r="M247" s="1"/>
      <c r="N247">
        <f>IF('20168'!$G$247&lt;&gt;0,'20168'!$O$247/'20168'!$G$247,"")</f>
      </c>
      <c r="O247">
        <f>SUM('20168'!$H$247:'20168'!$M$247)</f>
        <v>0</v>
      </c>
      <c r="P247" s="1"/>
      <c r="Q247" s="1"/>
      <c r="R247">
        <f>SUM('20168'!$O$247:'20168'!$Q$247)+'20168'!$AF$247</f>
        <v>0</v>
      </c>
      <c r="S247">
        <f>SUM('20168'!$R$247:'20168'!$R$247)</f>
        <v>0</v>
      </c>
      <c r="T247">
        <v>238</v>
      </c>
      <c r="V247" s="1"/>
      <c r="W247" s="1"/>
      <c r="X247" s="1"/>
      <c r="AF247">
        <f>'20168'!$G$247*IF(E247&lt;&gt;"",'20168'!$F$247,0)</f>
        <v>0</v>
      </c>
    </row>
    <row r="248" spans="1:32" ht="12.75">
      <c r="A248">
        <v>239</v>
      </c>
      <c r="B248" s="1"/>
      <c r="C248">
        <f>IF(B248&lt;&gt;"",VLOOKUP(B248,iscritti_20168!$A$2:$G$3,4,FALSE),"")</f>
      </c>
      <c r="D248">
        <f>IF(B248&lt;&gt;"",VLOOKUP(B248,iscritti_20168!$A$2:$G$3,2,FALSE),"")</f>
      </c>
      <c r="E248">
        <f>IF(B248&lt;&gt;"",VLOOKUP(B248,iscritti_20168!$A$2:$G$3,3,FALSE),"")</f>
      </c>
      <c r="F248">
        <f>IF(E248&lt;&gt;"",VLOOKUP(E248,'20168'!$AG$3:'20168'!$AH$8,2,FALSE),"")</f>
      </c>
      <c r="G248">
        <f>COUNTA('20168'!$H$248:'20168'!$M$248)</f>
        <v>0</v>
      </c>
      <c r="H248" s="1"/>
      <c r="I248" s="1"/>
      <c r="J248" s="1"/>
      <c r="K248" s="1"/>
      <c r="L248" s="1"/>
      <c r="M248" s="1"/>
      <c r="N248">
        <f>IF('20168'!$G$248&lt;&gt;0,'20168'!$O$248/'20168'!$G$248,"")</f>
      </c>
      <c r="O248">
        <f>SUM('20168'!$H$248:'20168'!$M$248)</f>
        <v>0</v>
      </c>
      <c r="P248" s="1"/>
      <c r="Q248" s="1"/>
      <c r="R248">
        <f>SUM('20168'!$O$248:'20168'!$Q$248)+'20168'!$AF$248</f>
        <v>0</v>
      </c>
      <c r="S248">
        <f>SUM('20168'!$R$248:'20168'!$R$248)</f>
        <v>0</v>
      </c>
      <c r="T248">
        <v>239</v>
      </c>
      <c r="V248" s="1"/>
      <c r="W248" s="1"/>
      <c r="X248" s="1"/>
      <c r="AF248">
        <f>'20168'!$G$248*IF(E248&lt;&gt;"",'20168'!$F$248,0)</f>
        <v>0</v>
      </c>
    </row>
    <row r="249" spans="1:32" ht="12.75">
      <c r="A249">
        <v>240</v>
      </c>
      <c r="B249" s="1"/>
      <c r="C249">
        <f>IF(B249&lt;&gt;"",VLOOKUP(B249,iscritti_20168!$A$2:$G$3,4,FALSE),"")</f>
      </c>
      <c r="D249">
        <f>IF(B249&lt;&gt;"",VLOOKUP(B249,iscritti_20168!$A$2:$G$3,2,FALSE),"")</f>
      </c>
      <c r="E249">
        <f>IF(B249&lt;&gt;"",VLOOKUP(B249,iscritti_20168!$A$2:$G$3,3,FALSE),"")</f>
      </c>
      <c r="F249">
        <f>IF(E249&lt;&gt;"",VLOOKUP(E249,'20168'!$AG$3:'20168'!$AH$8,2,FALSE),"")</f>
      </c>
      <c r="G249">
        <f>COUNTA('20168'!$H$249:'20168'!$M$249)</f>
        <v>0</v>
      </c>
      <c r="H249" s="1"/>
      <c r="I249" s="1"/>
      <c r="J249" s="1"/>
      <c r="K249" s="1"/>
      <c r="L249" s="1"/>
      <c r="M249" s="1"/>
      <c r="N249">
        <f>IF('20168'!$G$249&lt;&gt;0,'20168'!$O$249/'20168'!$G$249,"")</f>
      </c>
      <c r="O249">
        <f>SUM('20168'!$H$249:'20168'!$M$249)</f>
        <v>0</v>
      </c>
      <c r="P249" s="1"/>
      <c r="Q249" s="1"/>
      <c r="R249">
        <f>SUM('20168'!$O$249:'20168'!$Q$249)+'20168'!$AF$249</f>
        <v>0</v>
      </c>
      <c r="S249">
        <f>SUM('20168'!$R$249:'20168'!$R$249)</f>
        <v>0</v>
      </c>
      <c r="T249">
        <v>240</v>
      </c>
      <c r="V249" s="1"/>
      <c r="W249" s="1"/>
      <c r="X249" s="1"/>
      <c r="AF249">
        <f>'20168'!$G$249*IF(E249&lt;&gt;"",'20168'!$F$249,0)</f>
        <v>0</v>
      </c>
    </row>
    <row r="250" spans="1:32" ht="12.75">
      <c r="A250">
        <v>241</v>
      </c>
      <c r="B250" s="1"/>
      <c r="C250">
        <f>IF(B250&lt;&gt;"",VLOOKUP(B250,iscritti_20168!$A$2:$G$3,4,FALSE),"")</f>
      </c>
      <c r="D250">
        <f>IF(B250&lt;&gt;"",VLOOKUP(B250,iscritti_20168!$A$2:$G$3,2,FALSE),"")</f>
      </c>
      <c r="E250">
        <f>IF(B250&lt;&gt;"",VLOOKUP(B250,iscritti_20168!$A$2:$G$3,3,FALSE),"")</f>
      </c>
      <c r="F250">
        <f>IF(E250&lt;&gt;"",VLOOKUP(E250,'20168'!$AG$3:'20168'!$AH$8,2,FALSE),"")</f>
      </c>
      <c r="G250">
        <f>COUNTA('20168'!$H$250:'20168'!$M$250)</f>
        <v>0</v>
      </c>
      <c r="H250" s="1"/>
      <c r="I250" s="1"/>
      <c r="J250" s="1"/>
      <c r="K250" s="1"/>
      <c r="L250" s="1"/>
      <c r="M250" s="1"/>
      <c r="N250">
        <f>IF('20168'!$G$250&lt;&gt;0,'20168'!$O$250/'20168'!$G$250,"")</f>
      </c>
      <c r="O250">
        <f>SUM('20168'!$H$250:'20168'!$M$250)</f>
        <v>0</v>
      </c>
      <c r="P250" s="1"/>
      <c r="Q250" s="1"/>
      <c r="R250">
        <f>SUM('20168'!$O$250:'20168'!$Q$250)+'20168'!$AF$250</f>
        <v>0</v>
      </c>
      <c r="S250">
        <f>SUM('20168'!$R$250:'20168'!$R$250)</f>
        <v>0</v>
      </c>
      <c r="T250">
        <v>241</v>
      </c>
      <c r="V250" s="1"/>
      <c r="W250" s="1"/>
      <c r="X250" s="1"/>
      <c r="AF250">
        <f>'20168'!$G$250*IF(E250&lt;&gt;"",'20168'!$F$250,0)</f>
        <v>0</v>
      </c>
    </row>
    <row r="251" spans="1:32" ht="12.75">
      <c r="A251">
        <v>242</v>
      </c>
      <c r="B251" s="1"/>
      <c r="C251">
        <f>IF(B251&lt;&gt;"",VLOOKUP(B251,iscritti_20168!$A$2:$G$3,4,FALSE),"")</f>
      </c>
      <c r="D251">
        <f>IF(B251&lt;&gt;"",VLOOKUP(B251,iscritti_20168!$A$2:$G$3,2,FALSE),"")</f>
      </c>
      <c r="E251">
        <f>IF(B251&lt;&gt;"",VLOOKUP(B251,iscritti_20168!$A$2:$G$3,3,FALSE),"")</f>
      </c>
      <c r="F251">
        <f>IF(E251&lt;&gt;"",VLOOKUP(E251,'20168'!$AG$3:'20168'!$AH$8,2,FALSE),"")</f>
      </c>
      <c r="G251">
        <f>COUNTA('20168'!$H$251:'20168'!$M$251)</f>
        <v>0</v>
      </c>
      <c r="H251" s="1"/>
      <c r="I251" s="1"/>
      <c r="J251" s="1"/>
      <c r="K251" s="1"/>
      <c r="L251" s="1"/>
      <c r="M251" s="1"/>
      <c r="N251">
        <f>IF('20168'!$G$251&lt;&gt;0,'20168'!$O$251/'20168'!$G$251,"")</f>
      </c>
      <c r="O251">
        <f>SUM('20168'!$H$251:'20168'!$M$251)</f>
        <v>0</v>
      </c>
      <c r="P251" s="1"/>
      <c r="Q251" s="1"/>
      <c r="R251">
        <f>SUM('20168'!$O$251:'20168'!$Q$251)+'20168'!$AF$251</f>
        <v>0</v>
      </c>
      <c r="S251">
        <f>SUM('20168'!$R$251:'20168'!$R$251)</f>
        <v>0</v>
      </c>
      <c r="T251">
        <v>242</v>
      </c>
      <c r="V251" s="1"/>
      <c r="W251" s="1"/>
      <c r="X251" s="1"/>
      <c r="AF251">
        <f>'20168'!$G$251*IF(E251&lt;&gt;"",'20168'!$F$251,0)</f>
        <v>0</v>
      </c>
    </row>
    <row r="252" spans="1:32" ht="12.75">
      <c r="A252">
        <v>243</v>
      </c>
      <c r="B252" s="1"/>
      <c r="C252">
        <f>IF(B252&lt;&gt;"",VLOOKUP(B252,iscritti_20168!$A$2:$G$3,4,FALSE),"")</f>
      </c>
      <c r="D252">
        <f>IF(B252&lt;&gt;"",VLOOKUP(B252,iscritti_20168!$A$2:$G$3,2,FALSE),"")</f>
      </c>
      <c r="E252">
        <f>IF(B252&lt;&gt;"",VLOOKUP(B252,iscritti_20168!$A$2:$G$3,3,FALSE),"")</f>
      </c>
      <c r="F252">
        <f>IF(E252&lt;&gt;"",VLOOKUP(E252,'20168'!$AG$3:'20168'!$AH$8,2,FALSE),"")</f>
      </c>
      <c r="G252">
        <f>COUNTA('20168'!$H$252:'20168'!$M$252)</f>
        <v>0</v>
      </c>
      <c r="H252" s="1"/>
      <c r="I252" s="1"/>
      <c r="J252" s="1"/>
      <c r="K252" s="1"/>
      <c r="L252" s="1"/>
      <c r="M252" s="1"/>
      <c r="N252">
        <f>IF('20168'!$G$252&lt;&gt;0,'20168'!$O$252/'20168'!$G$252,"")</f>
      </c>
      <c r="O252">
        <f>SUM('20168'!$H$252:'20168'!$M$252)</f>
        <v>0</v>
      </c>
      <c r="P252" s="1"/>
      <c r="Q252" s="1"/>
      <c r="R252">
        <f>SUM('20168'!$O$252:'20168'!$Q$252)+'20168'!$AF$252</f>
        <v>0</v>
      </c>
      <c r="S252">
        <f>SUM('20168'!$R$252:'20168'!$R$252)</f>
        <v>0</v>
      </c>
      <c r="T252">
        <v>243</v>
      </c>
      <c r="V252" s="1"/>
      <c r="W252" s="1"/>
      <c r="X252" s="1"/>
      <c r="AF252">
        <f>'20168'!$G$252*IF(E252&lt;&gt;"",'20168'!$F$252,0)</f>
        <v>0</v>
      </c>
    </row>
    <row r="253" spans="1:32" ht="12.75">
      <c r="A253">
        <v>244</v>
      </c>
      <c r="B253" s="1"/>
      <c r="C253">
        <f>IF(B253&lt;&gt;"",VLOOKUP(B253,iscritti_20168!$A$2:$G$3,4,FALSE),"")</f>
      </c>
      <c r="D253">
        <f>IF(B253&lt;&gt;"",VLOOKUP(B253,iscritti_20168!$A$2:$G$3,2,FALSE),"")</f>
      </c>
      <c r="E253">
        <f>IF(B253&lt;&gt;"",VLOOKUP(B253,iscritti_20168!$A$2:$G$3,3,FALSE),"")</f>
      </c>
      <c r="F253">
        <f>IF(E253&lt;&gt;"",VLOOKUP(E253,'20168'!$AG$3:'20168'!$AH$8,2,FALSE),"")</f>
      </c>
      <c r="G253">
        <f>COUNTA('20168'!$H$253:'20168'!$M$253)</f>
        <v>0</v>
      </c>
      <c r="H253" s="1"/>
      <c r="I253" s="1"/>
      <c r="J253" s="1"/>
      <c r="K253" s="1"/>
      <c r="L253" s="1"/>
      <c r="M253" s="1"/>
      <c r="N253">
        <f>IF('20168'!$G$253&lt;&gt;0,'20168'!$O$253/'20168'!$G$253,"")</f>
      </c>
      <c r="O253">
        <f>SUM('20168'!$H$253:'20168'!$M$253)</f>
        <v>0</v>
      </c>
      <c r="P253" s="1"/>
      <c r="Q253" s="1"/>
      <c r="R253">
        <f>SUM('20168'!$O$253:'20168'!$Q$253)+'20168'!$AF$253</f>
        <v>0</v>
      </c>
      <c r="S253">
        <f>SUM('20168'!$R$253:'20168'!$R$253)</f>
        <v>0</v>
      </c>
      <c r="T253">
        <v>244</v>
      </c>
      <c r="V253" s="1"/>
      <c r="W253" s="1"/>
      <c r="X253" s="1"/>
      <c r="AF253">
        <f>'20168'!$G$253*IF(E253&lt;&gt;"",'20168'!$F$253,0)</f>
        <v>0</v>
      </c>
    </row>
    <row r="254" spans="1:32" ht="12.75">
      <c r="A254">
        <v>245</v>
      </c>
      <c r="B254" s="1"/>
      <c r="C254">
        <f>IF(B254&lt;&gt;"",VLOOKUP(B254,iscritti_20168!$A$2:$G$3,4,FALSE),"")</f>
      </c>
      <c r="D254">
        <f>IF(B254&lt;&gt;"",VLOOKUP(B254,iscritti_20168!$A$2:$G$3,2,FALSE),"")</f>
      </c>
      <c r="E254">
        <f>IF(B254&lt;&gt;"",VLOOKUP(B254,iscritti_20168!$A$2:$G$3,3,FALSE),"")</f>
      </c>
      <c r="F254">
        <f>IF(E254&lt;&gt;"",VLOOKUP(E254,'20168'!$AG$3:'20168'!$AH$8,2,FALSE),"")</f>
      </c>
      <c r="G254">
        <f>COUNTA('20168'!$H$254:'20168'!$M$254)</f>
        <v>0</v>
      </c>
      <c r="H254" s="1"/>
      <c r="I254" s="1"/>
      <c r="J254" s="1"/>
      <c r="K254" s="1"/>
      <c r="L254" s="1"/>
      <c r="M254" s="1"/>
      <c r="N254">
        <f>IF('20168'!$G$254&lt;&gt;0,'20168'!$O$254/'20168'!$G$254,"")</f>
      </c>
      <c r="O254">
        <f>SUM('20168'!$H$254:'20168'!$M$254)</f>
        <v>0</v>
      </c>
      <c r="P254" s="1"/>
      <c r="Q254" s="1"/>
      <c r="R254">
        <f>SUM('20168'!$O$254:'20168'!$Q$254)+'20168'!$AF$254</f>
        <v>0</v>
      </c>
      <c r="S254">
        <f>SUM('20168'!$R$254:'20168'!$R$254)</f>
        <v>0</v>
      </c>
      <c r="T254">
        <v>245</v>
      </c>
      <c r="V254" s="1"/>
      <c r="W254" s="1"/>
      <c r="X254" s="1"/>
      <c r="AF254">
        <f>'20168'!$G$254*IF(E254&lt;&gt;"",'20168'!$F$254,0)</f>
        <v>0</v>
      </c>
    </row>
    <row r="255" spans="1:32" ht="12.75">
      <c r="A255">
        <v>246</v>
      </c>
      <c r="B255" s="1"/>
      <c r="C255">
        <f>IF(B255&lt;&gt;"",VLOOKUP(B255,iscritti_20168!$A$2:$G$3,4,FALSE),"")</f>
      </c>
      <c r="D255">
        <f>IF(B255&lt;&gt;"",VLOOKUP(B255,iscritti_20168!$A$2:$G$3,2,FALSE),"")</f>
      </c>
      <c r="E255">
        <f>IF(B255&lt;&gt;"",VLOOKUP(B255,iscritti_20168!$A$2:$G$3,3,FALSE),"")</f>
      </c>
      <c r="F255">
        <f>IF(E255&lt;&gt;"",VLOOKUP(E255,'20168'!$AG$3:'20168'!$AH$8,2,FALSE),"")</f>
      </c>
      <c r="G255">
        <f>COUNTA('20168'!$H$255:'20168'!$M$255)</f>
        <v>0</v>
      </c>
      <c r="H255" s="1"/>
      <c r="I255" s="1"/>
      <c r="J255" s="1"/>
      <c r="K255" s="1"/>
      <c r="L255" s="1"/>
      <c r="M255" s="1"/>
      <c r="N255">
        <f>IF('20168'!$G$255&lt;&gt;0,'20168'!$O$255/'20168'!$G$255,"")</f>
      </c>
      <c r="O255">
        <f>SUM('20168'!$H$255:'20168'!$M$255)</f>
        <v>0</v>
      </c>
      <c r="P255" s="1"/>
      <c r="Q255" s="1"/>
      <c r="R255">
        <f>SUM('20168'!$O$255:'20168'!$Q$255)+'20168'!$AF$255</f>
        <v>0</v>
      </c>
      <c r="S255">
        <f>SUM('20168'!$R$255:'20168'!$R$255)</f>
        <v>0</v>
      </c>
      <c r="T255">
        <v>246</v>
      </c>
      <c r="V255" s="1"/>
      <c r="W255" s="1"/>
      <c r="X255" s="1"/>
      <c r="AF255">
        <f>'20168'!$G$255*IF(E255&lt;&gt;"",'20168'!$F$255,0)</f>
        <v>0</v>
      </c>
    </row>
    <row r="256" spans="1:32" ht="12.75">
      <c r="A256">
        <v>247</v>
      </c>
      <c r="B256" s="1"/>
      <c r="C256">
        <f>IF(B256&lt;&gt;"",VLOOKUP(B256,iscritti_20168!$A$2:$G$3,4,FALSE),"")</f>
      </c>
      <c r="D256">
        <f>IF(B256&lt;&gt;"",VLOOKUP(B256,iscritti_20168!$A$2:$G$3,2,FALSE),"")</f>
      </c>
      <c r="E256">
        <f>IF(B256&lt;&gt;"",VLOOKUP(B256,iscritti_20168!$A$2:$G$3,3,FALSE),"")</f>
      </c>
      <c r="F256">
        <f>IF(E256&lt;&gt;"",VLOOKUP(E256,'20168'!$AG$3:'20168'!$AH$8,2,FALSE),"")</f>
      </c>
      <c r="G256">
        <f>COUNTA('20168'!$H$256:'20168'!$M$256)</f>
        <v>0</v>
      </c>
      <c r="H256" s="1"/>
      <c r="I256" s="1"/>
      <c r="J256" s="1"/>
      <c r="K256" s="1"/>
      <c r="L256" s="1"/>
      <c r="M256" s="1"/>
      <c r="N256">
        <f>IF('20168'!$G$256&lt;&gt;0,'20168'!$O$256/'20168'!$G$256,"")</f>
      </c>
      <c r="O256">
        <f>SUM('20168'!$H$256:'20168'!$M$256)</f>
        <v>0</v>
      </c>
      <c r="P256" s="1"/>
      <c r="Q256" s="1"/>
      <c r="R256">
        <f>SUM('20168'!$O$256:'20168'!$Q$256)+'20168'!$AF$256</f>
        <v>0</v>
      </c>
      <c r="S256">
        <f>SUM('20168'!$R$256:'20168'!$R$256)</f>
        <v>0</v>
      </c>
      <c r="T256">
        <v>247</v>
      </c>
      <c r="V256" s="1"/>
      <c r="W256" s="1"/>
      <c r="X256" s="1"/>
      <c r="AF256">
        <f>'20168'!$G$256*IF(E256&lt;&gt;"",'20168'!$F$256,0)</f>
        <v>0</v>
      </c>
    </row>
    <row r="257" spans="1:32" ht="12.75">
      <c r="A257">
        <v>248</v>
      </c>
      <c r="B257" s="1"/>
      <c r="C257">
        <f>IF(B257&lt;&gt;"",VLOOKUP(B257,iscritti_20168!$A$2:$G$3,4,FALSE),"")</f>
      </c>
      <c r="D257">
        <f>IF(B257&lt;&gt;"",VLOOKUP(B257,iscritti_20168!$A$2:$G$3,2,FALSE),"")</f>
      </c>
      <c r="E257">
        <f>IF(B257&lt;&gt;"",VLOOKUP(B257,iscritti_20168!$A$2:$G$3,3,FALSE),"")</f>
      </c>
      <c r="F257">
        <f>IF(E257&lt;&gt;"",VLOOKUP(E257,'20168'!$AG$3:'20168'!$AH$8,2,FALSE),"")</f>
      </c>
      <c r="G257">
        <f>COUNTA('20168'!$H$257:'20168'!$M$257)</f>
        <v>0</v>
      </c>
      <c r="H257" s="1"/>
      <c r="I257" s="1"/>
      <c r="J257" s="1"/>
      <c r="K257" s="1"/>
      <c r="L257" s="1"/>
      <c r="M257" s="1"/>
      <c r="N257">
        <f>IF('20168'!$G$257&lt;&gt;0,'20168'!$O$257/'20168'!$G$257,"")</f>
      </c>
      <c r="O257">
        <f>SUM('20168'!$H$257:'20168'!$M$257)</f>
        <v>0</v>
      </c>
      <c r="P257" s="1"/>
      <c r="Q257" s="1"/>
      <c r="R257">
        <f>SUM('20168'!$O$257:'20168'!$Q$257)+'20168'!$AF$257</f>
        <v>0</v>
      </c>
      <c r="S257">
        <f>SUM('20168'!$R$257:'20168'!$R$257)</f>
        <v>0</v>
      </c>
      <c r="T257">
        <v>248</v>
      </c>
      <c r="V257" s="1"/>
      <c r="W257" s="1"/>
      <c r="X257" s="1"/>
      <c r="AF257">
        <f>'20168'!$G$257*IF(E257&lt;&gt;"",'20168'!$F$257,0)</f>
        <v>0</v>
      </c>
    </row>
    <row r="258" spans="1:32" ht="12.75">
      <c r="A258">
        <v>249</v>
      </c>
      <c r="B258" s="1"/>
      <c r="C258">
        <f>IF(B258&lt;&gt;"",VLOOKUP(B258,iscritti_20168!$A$2:$G$3,4,FALSE),"")</f>
      </c>
      <c r="D258">
        <f>IF(B258&lt;&gt;"",VLOOKUP(B258,iscritti_20168!$A$2:$G$3,2,FALSE),"")</f>
      </c>
      <c r="E258">
        <f>IF(B258&lt;&gt;"",VLOOKUP(B258,iscritti_20168!$A$2:$G$3,3,FALSE),"")</f>
      </c>
      <c r="F258">
        <f>IF(E258&lt;&gt;"",VLOOKUP(E258,'20168'!$AG$3:'20168'!$AH$8,2,FALSE),"")</f>
      </c>
      <c r="G258">
        <f>COUNTA('20168'!$H$258:'20168'!$M$258)</f>
        <v>0</v>
      </c>
      <c r="H258" s="1"/>
      <c r="I258" s="1"/>
      <c r="J258" s="1"/>
      <c r="K258" s="1"/>
      <c r="L258" s="1"/>
      <c r="M258" s="1"/>
      <c r="N258">
        <f>IF('20168'!$G$258&lt;&gt;0,'20168'!$O$258/'20168'!$G$258,"")</f>
      </c>
      <c r="O258">
        <f>SUM('20168'!$H$258:'20168'!$M$258)</f>
        <v>0</v>
      </c>
      <c r="P258" s="1"/>
      <c r="Q258" s="1"/>
      <c r="R258">
        <f>SUM('20168'!$O$258:'20168'!$Q$258)+'20168'!$AF$258</f>
        <v>0</v>
      </c>
      <c r="S258">
        <f>SUM('20168'!$R$258:'20168'!$R$258)</f>
        <v>0</v>
      </c>
      <c r="T258">
        <v>249</v>
      </c>
      <c r="V258" s="1"/>
      <c r="W258" s="1"/>
      <c r="X258" s="1"/>
      <c r="AF258">
        <f>'20168'!$G$258*IF(E258&lt;&gt;"",'20168'!$F$258,0)</f>
        <v>0</v>
      </c>
    </row>
    <row r="259" spans="1:32" ht="12.75">
      <c r="A259">
        <v>250</v>
      </c>
      <c r="B259" s="1"/>
      <c r="C259">
        <f>IF(B259&lt;&gt;"",VLOOKUP(B259,iscritti_20168!$A$2:$G$3,4,FALSE),"")</f>
      </c>
      <c r="D259">
        <f>IF(B259&lt;&gt;"",VLOOKUP(B259,iscritti_20168!$A$2:$G$3,2,FALSE),"")</f>
      </c>
      <c r="E259">
        <f>IF(B259&lt;&gt;"",VLOOKUP(B259,iscritti_20168!$A$2:$G$3,3,FALSE),"")</f>
      </c>
      <c r="F259">
        <f>IF(E259&lt;&gt;"",VLOOKUP(E259,'20168'!$AG$3:'20168'!$AH$8,2,FALSE),"")</f>
      </c>
      <c r="G259">
        <f>COUNTA('20168'!$H$259:'20168'!$M$259)</f>
        <v>0</v>
      </c>
      <c r="H259" s="1"/>
      <c r="I259" s="1"/>
      <c r="J259" s="1"/>
      <c r="K259" s="1"/>
      <c r="L259" s="1"/>
      <c r="M259" s="1"/>
      <c r="N259">
        <f>IF('20168'!$G$259&lt;&gt;0,'20168'!$O$259/'20168'!$G$259,"")</f>
      </c>
      <c r="O259">
        <f>SUM('20168'!$H$259:'20168'!$M$259)</f>
        <v>0</v>
      </c>
      <c r="P259" s="1"/>
      <c r="Q259" s="1"/>
      <c r="R259">
        <f>SUM('20168'!$O$259:'20168'!$Q$259)+'20168'!$AF$259</f>
        <v>0</v>
      </c>
      <c r="S259">
        <f>SUM('20168'!$R$259:'20168'!$R$259)</f>
        <v>0</v>
      </c>
      <c r="T259">
        <v>250</v>
      </c>
      <c r="V259" s="1"/>
      <c r="W259" s="1"/>
      <c r="X259" s="1"/>
      <c r="AF259">
        <f>'20168'!$G$259*IF(E259&lt;&gt;"",'20168'!$F$259,0)</f>
        <v>0</v>
      </c>
    </row>
    <row r="260" spans="1:32" ht="12.75">
      <c r="A260">
        <v>251</v>
      </c>
      <c r="B260" s="1"/>
      <c r="C260">
        <f>IF(B260&lt;&gt;"",VLOOKUP(B260,iscritti_20168!$A$2:$G$3,4,FALSE),"")</f>
      </c>
      <c r="D260">
        <f>IF(B260&lt;&gt;"",VLOOKUP(B260,iscritti_20168!$A$2:$G$3,2,FALSE),"")</f>
      </c>
      <c r="E260">
        <f>IF(B260&lt;&gt;"",VLOOKUP(B260,iscritti_20168!$A$2:$G$3,3,FALSE),"")</f>
      </c>
      <c r="F260">
        <f>IF(E260&lt;&gt;"",VLOOKUP(E260,'20168'!$AG$3:'20168'!$AH$8,2,FALSE),"")</f>
      </c>
      <c r="G260">
        <f>COUNTA('20168'!$H$260:'20168'!$M$260)</f>
        <v>0</v>
      </c>
      <c r="H260" s="1"/>
      <c r="I260" s="1"/>
      <c r="J260" s="1"/>
      <c r="K260" s="1"/>
      <c r="L260" s="1"/>
      <c r="M260" s="1"/>
      <c r="N260">
        <f>IF('20168'!$G$260&lt;&gt;0,'20168'!$O$260/'20168'!$G$260,"")</f>
      </c>
      <c r="O260">
        <f>SUM('20168'!$H$260:'20168'!$M$260)</f>
        <v>0</v>
      </c>
      <c r="P260" s="1"/>
      <c r="Q260" s="1"/>
      <c r="R260">
        <f>SUM('20168'!$O$260:'20168'!$Q$260)+'20168'!$AF$260</f>
        <v>0</v>
      </c>
      <c r="S260">
        <f>SUM('20168'!$R$260:'20168'!$R$260)</f>
        <v>0</v>
      </c>
      <c r="T260">
        <v>251</v>
      </c>
      <c r="V260" s="1"/>
      <c r="W260" s="1"/>
      <c r="X260" s="1"/>
      <c r="AF260">
        <f>'20168'!$G$260*IF(E260&lt;&gt;"",'20168'!$F$260,0)</f>
        <v>0</v>
      </c>
    </row>
    <row r="261" spans="1:32" ht="12.75">
      <c r="A261">
        <v>252</v>
      </c>
      <c r="B261" s="1"/>
      <c r="C261">
        <f>IF(B261&lt;&gt;"",VLOOKUP(B261,iscritti_20168!$A$2:$G$3,4,FALSE),"")</f>
      </c>
      <c r="D261">
        <f>IF(B261&lt;&gt;"",VLOOKUP(B261,iscritti_20168!$A$2:$G$3,2,FALSE),"")</f>
      </c>
      <c r="E261">
        <f>IF(B261&lt;&gt;"",VLOOKUP(B261,iscritti_20168!$A$2:$G$3,3,FALSE),"")</f>
      </c>
      <c r="F261">
        <f>IF(E261&lt;&gt;"",VLOOKUP(E261,'20168'!$AG$3:'20168'!$AH$8,2,FALSE),"")</f>
      </c>
      <c r="G261">
        <f>COUNTA('20168'!$H$261:'20168'!$M$261)</f>
        <v>0</v>
      </c>
      <c r="H261" s="1"/>
      <c r="I261" s="1"/>
      <c r="J261" s="1"/>
      <c r="K261" s="1"/>
      <c r="L261" s="1"/>
      <c r="M261" s="1"/>
      <c r="N261">
        <f>IF('20168'!$G$261&lt;&gt;0,'20168'!$O$261/'20168'!$G$261,"")</f>
      </c>
      <c r="O261">
        <f>SUM('20168'!$H$261:'20168'!$M$261)</f>
        <v>0</v>
      </c>
      <c r="P261" s="1"/>
      <c r="Q261" s="1"/>
      <c r="R261">
        <f>SUM('20168'!$O$261:'20168'!$Q$261)+'20168'!$AF$261</f>
        <v>0</v>
      </c>
      <c r="S261">
        <f>SUM('20168'!$R$261:'20168'!$R$261)</f>
        <v>0</v>
      </c>
      <c r="T261">
        <v>252</v>
      </c>
      <c r="V261" s="1"/>
      <c r="W261" s="1"/>
      <c r="X261" s="1"/>
      <c r="AF261">
        <f>'20168'!$G$261*IF(E261&lt;&gt;"",'20168'!$F$261,0)</f>
        <v>0</v>
      </c>
    </row>
    <row r="262" spans="1:32" ht="12.75">
      <c r="A262">
        <v>253</v>
      </c>
      <c r="B262" s="1"/>
      <c r="C262">
        <f>IF(B262&lt;&gt;"",VLOOKUP(B262,iscritti_20168!$A$2:$G$3,4,FALSE),"")</f>
      </c>
      <c r="D262">
        <f>IF(B262&lt;&gt;"",VLOOKUP(B262,iscritti_20168!$A$2:$G$3,2,FALSE),"")</f>
      </c>
      <c r="E262">
        <f>IF(B262&lt;&gt;"",VLOOKUP(B262,iscritti_20168!$A$2:$G$3,3,FALSE),"")</f>
      </c>
      <c r="F262">
        <f>IF(E262&lt;&gt;"",VLOOKUP(E262,'20168'!$AG$3:'20168'!$AH$8,2,FALSE),"")</f>
      </c>
      <c r="G262">
        <f>COUNTA('20168'!$H$262:'20168'!$M$262)</f>
        <v>0</v>
      </c>
      <c r="H262" s="1"/>
      <c r="I262" s="1"/>
      <c r="J262" s="1"/>
      <c r="K262" s="1"/>
      <c r="L262" s="1"/>
      <c r="M262" s="1"/>
      <c r="N262">
        <f>IF('20168'!$G$262&lt;&gt;0,'20168'!$O$262/'20168'!$G$262,"")</f>
      </c>
      <c r="O262">
        <f>SUM('20168'!$H$262:'20168'!$M$262)</f>
        <v>0</v>
      </c>
      <c r="P262" s="1"/>
      <c r="Q262" s="1"/>
      <c r="R262">
        <f>SUM('20168'!$O$262:'20168'!$Q$262)+'20168'!$AF$262</f>
        <v>0</v>
      </c>
      <c r="S262">
        <f>SUM('20168'!$R$262:'20168'!$R$262)</f>
        <v>0</v>
      </c>
      <c r="T262">
        <v>253</v>
      </c>
      <c r="V262" s="1"/>
      <c r="W262" s="1"/>
      <c r="X262" s="1"/>
      <c r="AF262">
        <f>'20168'!$G$262*IF(E262&lt;&gt;"",'20168'!$F$262,0)</f>
        <v>0</v>
      </c>
    </row>
    <row r="263" spans="1:32" ht="12.75">
      <c r="A263">
        <v>254</v>
      </c>
      <c r="B263" s="1"/>
      <c r="C263">
        <f>IF(B263&lt;&gt;"",VLOOKUP(B263,iscritti_20168!$A$2:$G$3,4,FALSE),"")</f>
      </c>
      <c r="D263">
        <f>IF(B263&lt;&gt;"",VLOOKUP(B263,iscritti_20168!$A$2:$G$3,2,FALSE),"")</f>
      </c>
      <c r="E263">
        <f>IF(B263&lt;&gt;"",VLOOKUP(B263,iscritti_20168!$A$2:$G$3,3,FALSE),"")</f>
      </c>
      <c r="F263">
        <f>IF(E263&lt;&gt;"",VLOOKUP(E263,'20168'!$AG$3:'20168'!$AH$8,2,FALSE),"")</f>
      </c>
      <c r="G263">
        <f>COUNTA('20168'!$H$263:'20168'!$M$263)</f>
        <v>0</v>
      </c>
      <c r="H263" s="1"/>
      <c r="I263" s="1"/>
      <c r="J263" s="1"/>
      <c r="K263" s="1"/>
      <c r="L263" s="1"/>
      <c r="M263" s="1"/>
      <c r="N263">
        <f>IF('20168'!$G$263&lt;&gt;0,'20168'!$O$263/'20168'!$G$263,"")</f>
      </c>
      <c r="O263">
        <f>SUM('20168'!$H$263:'20168'!$M$263)</f>
        <v>0</v>
      </c>
      <c r="P263" s="1"/>
      <c r="Q263" s="1"/>
      <c r="R263">
        <f>SUM('20168'!$O$263:'20168'!$Q$263)+'20168'!$AF$263</f>
        <v>0</v>
      </c>
      <c r="S263">
        <f>SUM('20168'!$R$263:'20168'!$R$263)</f>
        <v>0</v>
      </c>
      <c r="T263">
        <v>254</v>
      </c>
      <c r="V263" s="1"/>
      <c r="W263" s="1"/>
      <c r="X263" s="1"/>
      <c r="AF263">
        <f>'20168'!$G$263*IF(E263&lt;&gt;"",'20168'!$F$263,0)</f>
        <v>0</v>
      </c>
    </row>
    <row r="264" spans="1:32" ht="12.75">
      <c r="A264">
        <v>255</v>
      </c>
      <c r="B264" s="1"/>
      <c r="C264">
        <f>IF(B264&lt;&gt;"",VLOOKUP(B264,iscritti_20168!$A$2:$G$3,4,FALSE),"")</f>
      </c>
      <c r="D264">
        <f>IF(B264&lt;&gt;"",VLOOKUP(B264,iscritti_20168!$A$2:$G$3,2,FALSE),"")</f>
      </c>
      <c r="E264">
        <f>IF(B264&lt;&gt;"",VLOOKUP(B264,iscritti_20168!$A$2:$G$3,3,FALSE),"")</f>
      </c>
      <c r="F264">
        <f>IF(E264&lt;&gt;"",VLOOKUP(E264,'20168'!$AG$3:'20168'!$AH$8,2,FALSE),"")</f>
      </c>
      <c r="G264">
        <f>COUNTA('20168'!$H$264:'20168'!$M$264)</f>
        <v>0</v>
      </c>
      <c r="H264" s="1"/>
      <c r="I264" s="1"/>
      <c r="J264" s="1"/>
      <c r="K264" s="1"/>
      <c r="L264" s="1"/>
      <c r="M264" s="1"/>
      <c r="N264">
        <f>IF('20168'!$G$264&lt;&gt;0,'20168'!$O$264/'20168'!$G$264,"")</f>
      </c>
      <c r="O264">
        <f>SUM('20168'!$H$264:'20168'!$M$264)</f>
        <v>0</v>
      </c>
      <c r="P264" s="1"/>
      <c r="Q264" s="1"/>
      <c r="R264">
        <f>SUM('20168'!$O$264:'20168'!$Q$264)+'20168'!$AF$264</f>
        <v>0</v>
      </c>
      <c r="S264">
        <f>SUM('20168'!$R$264:'20168'!$R$264)</f>
        <v>0</v>
      </c>
      <c r="T264">
        <v>255</v>
      </c>
      <c r="V264" s="1"/>
      <c r="W264" s="1"/>
      <c r="X264" s="1"/>
      <c r="AF264">
        <f>'20168'!$G$264*IF(E264&lt;&gt;"",'20168'!$F$264,0)</f>
        <v>0</v>
      </c>
    </row>
    <row r="265" spans="1:32" ht="12.75">
      <c r="A265">
        <v>256</v>
      </c>
      <c r="B265" s="1"/>
      <c r="C265">
        <f>IF(B265&lt;&gt;"",VLOOKUP(B265,iscritti_20168!$A$2:$G$3,4,FALSE),"")</f>
      </c>
      <c r="D265">
        <f>IF(B265&lt;&gt;"",VLOOKUP(B265,iscritti_20168!$A$2:$G$3,2,FALSE),"")</f>
      </c>
      <c r="E265">
        <f>IF(B265&lt;&gt;"",VLOOKUP(B265,iscritti_20168!$A$2:$G$3,3,FALSE),"")</f>
      </c>
      <c r="F265">
        <f>IF(E265&lt;&gt;"",VLOOKUP(E265,'20168'!$AG$3:'20168'!$AH$8,2,FALSE),"")</f>
      </c>
      <c r="G265">
        <f>COUNTA('20168'!$H$265:'20168'!$M$265)</f>
        <v>0</v>
      </c>
      <c r="H265" s="1"/>
      <c r="I265" s="1"/>
      <c r="J265" s="1"/>
      <c r="K265" s="1"/>
      <c r="L265" s="1"/>
      <c r="M265" s="1"/>
      <c r="N265">
        <f>IF('20168'!$G$265&lt;&gt;0,'20168'!$O$265/'20168'!$G$265,"")</f>
      </c>
      <c r="O265">
        <f>SUM('20168'!$H$265:'20168'!$M$265)</f>
        <v>0</v>
      </c>
      <c r="P265" s="1"/>
      <c r="Q265" s="1"/>
      <c r="R265">
        <f>SUM('20168'!$O$265:'20168'!$Q$265)+'20168'!$AF$265</f>
        <v>0</v>
      </c>
      <c r="S265">
        <f>SUM('20168'!$R$265:'20168'!$R$265)</f>
        <v>0</v>
      </c>
      <c r="T265">
        <v>256</v>
      </c>
      <c r="V265" s="1"/>
      <c r="W265" s="1"/>
      <c r="X265" s="1"/>
      <c r="AF265">
        <f>'20168'!$G$265*IF(E265&lt;&gt;"",'20168'!$F$265,0)</f>
        <v>0</v>
      </c>
    </row>
    <row r="266" spans="1:32" ht="12.75">
      <c r="A266">
        <v>257</v>
      </c>
      <c r="B266" s="1"/>
      <c r="C266">
        <f>IF(B266&lt;&gt;"",VLOOKUP(B266,iscritti_20168!$A$2:$G$3,4,FALSE),"")</f>
      </c>
      <c r="D266">
        <f>IF(B266&lt;&gt;"",VLOOKUP(B266,iscritti_20168!$A$2:$G$3,2,FALSE),"")</f>
      </c>
      <c r="E266">
        <f>IF(B266&lt;&gt;"",VLOOKUP(B266,iscritti_20168!$A$2:$G$3,3,FALSE),"")</f>
      </c>
      <c r="F266">
        <f>IF(E266&lt;&gt;"",VLOOKUP(E266,'20168'!$AG$3:'20168'!$AH$8,2,FALSE),"")</f>
      </c>
      <c r="G266">
        <f>COUNTA('20168'!$H$266:'20168'!$M$266)</f>
        <v>0</v>
      </c>
      <c r="H266" s="1"/>
      <c r="I266" s="1"/>
      <c r="J266" s="1"/>
      <c r="K266" s="1"/>
      <c r="L266" s="1"/>
      <c r="M266" s="1"/>
      <c r="N266">
        <f>IF('20168'!$G$266&lt;&gt;0,'20168'!$O$266/'20168'!$G$266,"")</f>
      </c>
      <c r="O266">
        <f>SUM('20168'!$H$266:'20168'!$M$266)</f>
        <v>0</v>
      </c>
      <c r="P266" s="1"/>
      <c r="Q266" s="1"/>
      <c r="R266">
        <f>SUM('20168'!$O$266:'20168'!$Q$266)+'20168'!$AF$266</f>
        <v>0</v>
      </c>
      <c r="S266">
        <f>SUM('20168'!$R$266:'20168'!$R$266)</f>
        <v>0</v>
      </c>
      <c r="T266">
        <v>257</v>
      </c>
      <c r="V266" s="1"/>
      <c r="W266" s="1"/>
      <c r="X266" s="1"/>
      <c r="AF266">
        <f>'20168'!$G$266*IF(E266&lt;&gt;"",'20168'!$F$266,0)</f>
        <v>0</v>
      </c>
    </row>
    <row r="267" spans="1:32" ht="12.75">
      <c r="A267">
        <v>258</v>
      </c>
      <c r="B267" s="1"/>
      <c r="C267">
        <f>IF(B267&lt;&gt;"",VLOOKUP(B267,iscritti_20168!$A$2:$G$3,4,FALSE),"")</f>
      </c>
      <c r="D267">
        <f>IF(B267&lt;&gt;"",VLOOKUP(B267,iscritti_20168!$A$2:$G$3,2,FALSE),"")</f>
      </c>
      <c r="E267">
        <f>IF(B267&lt;&gt;"",VLOOKUP(B267,iscritti_20168!$A$2:$G$3,3,FALSE),"")</f>
      </c>
      <c r="F267">
        <f>IF(E267&lt;&gt;"",VLOOKUP(E267,'20168'!$AG$3:'20168'!$AH$8,2,FALSE),"")</f>
      </c>
      <c r="G267">
        <f>COUNTA('20168'!$H$267:'20168'!$M$267)</f>
        <v>0</v>
      </c>
      <c r="H267" s="1"/>
      <c r="I267" s="1"/>
      <c r="J267" s="1"/>
      <c r="K267" s="1"/>
      <c r="L267" s="1"/>
      <c r="M267" s="1"/>
      <c r="N267">
        <f>IF('20168'!$G$267&lt;&gt;0,'20168'!$O$267/'20168'!$G$267,"")</f>
      </c>
      <c r="O267">
        <f>SUM('20168'!$H$267:'20168'!$M$267)</f>
        <v>0</v>
      </c>
      <c r="P267" s="1"/>
      <c r="Q267" s="1"/>
      <c r="R267">
        <f>SUM('20168'!$O$267:'20168'!$Q$267)+'20168'!$AF$267</f>
        <v>0</v>
      </c>
      <c r="S267">
        <f>SUM('20168'!$R$267:'20168'!$R$267)</f>
        <v>0</v>
      </c>
      <c r="T267">
        <v>258</v>
      </c>
      <c r="V267" s="1"/>
      <c r="W267" s="1"/>
      <c r="X267" s="1"/>
      <c r="AF267">
        <f>'20168'!$G$267*IF(E267&lt;&gt;"",'20168'!$F$267,0)</f>
        <v>0</v>
      </c>
    </row>
    <row r="268" spans="1:32" ht="12.75">
      <c r="A268">
        <v>259</v>
      </c>
      <c r="B268" s="1"/>
      <c r="C268">
        <f>IF(B268&lt;&gt;"",VLOOKUP(B268,iscritti_20168!$A$2:$G$3,4,FALSE),"")</f>
      </c>
      <c r="D268">
        <f>IF(B268&lt;&gt;"",VLOOKUP(B268,iscritti_20168!$A$2:$G$3,2,FALSE),"")</f>
      </c>
      <c r="E268">
        <f>IF(B268&lt;&gt;"",VLOOKUP(B268,iscritti_20168!$A$2:$G$3,3,FALSE),"")</f>
      </c>
      <c r="F268">
        <f>IF(E268&lt;&gt;"",VLOOKUP(E268,'20168'!$AG$3:'20168'!$AH$8,2,FALSE),"")</f>
      </c>
      <c r="G268">
        <f>COUNTA('20168'!$H$268:'20168'!$M$268)</f>
        <v>0</v>
      </c>
      <c r="H268" s="1"/>
      <c r="I268" s="1"/>
      <c r="J268" s="1"/>
      <c r="K268" s="1"/>
      <c r="L268" s="1"/>
      <c r="M268" s="1"/>
      <c r="N268">
        <f>IF('20168'!$G$268&lt;&gt;0,'20168'!$O$268/'20168'!$G$268,"")</f>
      </c>
      <c r="O268">
        <f>SUM('20168'!$H$268:'20168'!$M$268)</f>
        <v>0</v>
      </c>
      <c r="P268" s="1"/>
      <c r="Q268" s="1"/>
      <c r="R268">
        <f>SUM('20168'!$O$268:'20168'!$Q$268)+'20168'!$AF$268</f>
        <v>0</v>
      </c>
      <c r="S268">
        <f>SUM('20168'!$R$268:'20168'!$R$268)</f>
        <v>0</v>
      </c>
      <c r="T268">
        <v>259</v>
      </c>
      <c r="V268" s="1"/>
      <c r="W268" s="1"/>
      <c r="X268" s="1"/>
      <c r="AF268">
        <f>'20168'!$G$268*IF(E268&lt;&gt;"",'20168'!$F$268,0)</f>
        <v>0</v>
      </c>
    </row>
    <row r="269" spans="1:32" ht="12.75">
      <c r="A269">
        <v>260</v>
      </c>
      <c r="B269" s="1"/>
      <c r="C269">
        <f>IF(B269&lt;&gt;"",VLOOKUP(B269,iscritti_20168!$A$2:$G$3,4,FALSE),"")</f>
      </c>
      <c r="D269">
        <f>IF(B269&lt;&gt;"",VLOOKUP(B269,iscritti_20168!$A$2:$G$3,2,FALSE),"")</f>
      </c>
      <c r="E269">
        <f>IF(B269&lt;&gt;"",VLOOKUP(B269,iscritti_20168!$A$2:$G$3,3,FALSE),"")</f>
      </c>
      <c r="F269">
        <f>IF(E269&lt;&gt;"",VLOOKUP(E269,'20168'!$AG$3:'20168'!$AH$8,2,FALSE),"")</f>
      </c>
      <c r="G269">
        <f>COUNTA('20168'!$H$269:'20168'!$M$269)</f>
        <v>0</v>
      </c>
      <c r="H269" s="1"/>
      <c r="I269" s="1"/>
      <c r="J269" s="1"/>
      <c r="K269" s="1"/>
      <c r="L269" s="1"/>
      <c r="M269" s="1"/>
      <c r="N269">
        <f>IF('20168'!$G$269&lt;&gt;0,'20168'!$O$269/'20168'!$G$269,"")</f>
      </c>
      <c r="O269">
        <f>SUM('20168'!$H$269:'20168'!$M$269)</f>
        <v>0</v>
      </c>
      <c r="P269" s="1"/>
      <c r="Q269" s="1"/>
      <c r="R269">
        <f>SUM('20168'!$O$269:'20168'!$Q$269)+'20168'!$AF$269</f>
        <v>0</v>
      </c>
      <c r="S269">
        <f>SUM('20168'!$R$269:'20168'!$R$269)</f>
        <v>0</v>
      </c>
      <c r="T269">
        <v>260</v>
      </c>
      <c r="V269" s="1"/>
      <c r="W269" s="1"/>
      <c r="X269" s="1"/>
      <c r="AF269">
        <f>'20168'!$G$269*IF(E269&lt;&gt;"",'20168'!$F$269,0)</f>
        <v>0</v>
      </c>
    </row>
    <row r="270" spans="1:32" ht="12.75">
      <c r="A270">
        <v>261</v>
      </c>
      <c r="B270" s="1"/>
      <c r="C270">
        <f>IF(B270&lt;&gt;"",VLOOKUP(B270,iscritti_20168!$A$2:$G$3,4,FALSE),"")</f>
      </c>
      <c r="D270">
        <f>IF(B270&lt;&gt;"",VLOOKUP(B270,iscritti_20168!$A$2:$G$3,2,FALSE),"")</f>
      </c>
      <c r="E270">
        <f>IF(B270&lt;&gt;"",VLOOKUP(B270,iscritti_20168!$A$2:$G$3,3,FALSE),"")</f>
      </c>
      <c r="F270">
        <f>IF(E270&lt;&gt;"",VLOOKUP(E270,'20168'!$AG$3:'20168'!$AH$8,2,FALSE),"")</f>
      </c>
      <c r="G270">
        <f>COUNTA('20168'!$H$270:'20168'!$M$270)</f>
        <v>0</v>
      </c>
      <c r="H270" s="1"/>
      <c r="I270" s="1"/>
      <c r="J270" s="1"/>
      <c r="K270" s="1"/>
      <c r="L270" s="1"/>
      <c r="M270" s="1"/>
      <c r="N270">
        <f>IF('20168'!$G$270&lt;&gt;0,'20168'!$O$270/'20168'!$G$270,"")</f>
      </c>
      <c r="O270">
        <f>SUM('20168'!$H$270:'20168'!$M$270)</f>
        <v>0</v>
      </c>
      <c r="P270" s="1"/>
      <c r="Q270" s="1"/>
      <c r="R270">
        <f>SUM('20168'!$O$270:'20168'!$Q$270)+'20168'!$AF$270</f>
        <v>0</v>
      </c>
      <c r="S270">
        <f>SUM('20168'!$R$270:'20168'!$R$270)</f>
        <v>0</v>
      </c>
      <c r="T270">
        <v>261</v>
      </c>
      <c r="V270" s="1"/>
      <c r="W270" s="1"/>
      <c r="X270" s="1"/>
      <c r="AF270">
        <f>'20168'!$G$270*IF(E270&lt;&gt;"",'20168'!$F$270,0)</f>
        <v>0</v>
      </c>
    </row>
    <row r="271" spans="1:32" ht="12.75">
      <c r="A271">
        <v>262</v>
      </c>
      <c r="B271" s="1"/>
      <c r="C271">
        <f>IF(B271&lt;&gt;"",VLOOKUP(B271,iscritti_20168!$A$2:$G$3,4,FALSE),"")</f>
      </c>
      <c r="D271">
        <f>IF(B271&lt;&gt;"",VLOOKUP(B271,iscritti_20168!$A$2:$G$3,2,FALSE),"")</f>
      </c>
      <c r="E271">
        <f>IF(B271&lt;&gt;"",VLOOKUP(B271,iscritti_20168!$A$2:$G$3,3,FALSE),"")</f>
      </c>
      <c r="F271">
        <f>IF(E271&lt;&gt;"",VLOOKUP(E271,'20168'!$AG$3:'20168'!$AH$8,2,FALSE),"")</f>
      </c>
      <c r="G271">
        <f>COUNTA('20168'!$H$271:'20168'!$M$271)</f>
        <v>0</v>
      </c>
      <c r="H271" s="1"/>
      <c r="I271" s="1"/>
      <c r="J271" s="1"/>
      <c r="K271" s="1"/>
      <c r="L271" s="1"/>
      <c r="M271" s="1"/>
      <c r="N271">
        <f>IF('20168'!$G$271&lt;&gt;0,'20168'!$O$271/'20168'!$G$271,"")</f>
      </c>
      <c r="O271">
        <f>SUM('20168'!$H$271:'20168'!$M$271)</f>
        <v>0</v>
      </c>
      <c r="P271" s="1"/>
      <c r="Q271" s="1"/>
      <c r="R271">
        <f>SUM('20168'!$O$271:'20168'!$Q$271)+'20168'!$AF$271</f>
        <v>0</v>
      </c>
      <c r="S271">
        <f>SUM('20168'!$R$271:'20168'!$R$271)</f>
        <v>0</v>
      </c>
      <c r="T271">
        <v>262</v>
      </c>
      <c r="V271" s="1"/>
      <c r="W271" s="1"/>
      <c r="X271" s="1"/>
      <c r="AF271">
        <f>'20168'!$G$271*IF(E271&lt;&gt;"",'20168'!$F$271,0)</f>
        <v>0</v>
      </c>
    </row>
    <row r="272" spans="1:32" ht="12.75">
      <c r="A272">
        <v>263</v>
      </c>
      <c r="B272" s="1"/>
      <c r="C272">
        <f>IF(B272&lt;&gt;"",VLOOKUP(B272,iscritti_20168!$A$2:$G$3,4,FALSE),"")</f>
      </c>
      <c r="D272">
        <f>IF(B272&lt;&gt;"",VLOOKUP(B272,iscritti_20168!$A$2:$G$3,2,FALSE),"")</f>
      </c>
      <c r="E272">
        <f>IF(B272&lt;&gt;"",VLOOKUP(B272,iscritti_20168!$A$2:$G$3,3,FALSE),"")</f>
      </c>
      <c r="F272">
        <f>IF(E272&lt;&gt;"",VLOOKUP(E272,'20168'!$AG$3:'20168'!$AH$8,2,FALSE),"")</f>
      </c>
      <c r="G272">
        <f>COUNTA('20168'!$H$272:'20168'!$M$272)</f>
        <v>0</v>
      </c>
      <c r="H272" s="1"/>
      <c r="I272" s="1"/>
      <c r="J272" s="1"/>
      <c r="K272" s="1"/>
      <c r="L272" s="1"/>
      <c r="M272" s="1"/>
      <c r="N272">
        <f>IF('20168'!$G$272&lt;&gt;0,'20168'!$O$272/'20168'!$G$272,"")</f>
      </c>
      <c r="O272">
        <f>SUM('20168'!$H$272:'20168'!$M$272)</f>
        <v>0</v>
      </c>
      <c r="P272" s="1"/>
      <c r="Q272" s="1"/>
      <c r="R272">
        <f>SUM('20168'!$O$272:'20168'!$Q$272)+'20168'!$AF$272</f>
        <v>0</v>
      </c>
      <c r="S272">
        <f>SUM('20168'!$R$272:'20168'!$R$272)</f>
        <v>0</v>
      </c>
      <c r="T272">
        <v>263</v>
      </c>
      <c r="V272" s="1"/>
      <c r="W272" s="1"/>
      <c r="X272" s="1"/>
      <c r="AF272">
        <f>'20168'!$G$272*IF(E272&lt;&gt;"",'20168'!$F$272,0)</f>
        <v>0</v>
      </c>
    </row>
    <row r="273" spans="1:32" ht="12.75">
      <c r="A273">
        <v>264</v>
      </c>
      <c r="B273" s="1"/>
      <c r="C273">
        <f>IF(B273&lt;&gt;"",VLOOKUP(B273,iscritti_20168!$A$2:$G$3,4,FALSE),"")</f>
      </c>
      <c r="D273">
        <f>IF(B273&lt;&gt;"",VLOOKUP(B273,iscritti_20168!$A$2:$G$3,2,FALSE),"")</f>
      </c>
      <c r="E273">
        <f>IF(B273&lt;&gt;"",VLOOKUP(B273,iscritti_20168!$A$2:$G$3,3,FALSE),"")</f>
      </c>
      <c r="F273">
        <f>IF(E273&lt;&gt;"",VLOOKUP(E273,'20168'!$AG$3:'20168'!$AH$8,2,FALSE),"")</f>
      </c>
      <c r="G273">
        <f>COUNTA('20168'!$H$273:'20168'!$M$273)</f>
        <v>0</v>
      </c>
      <c r="H273" s="1"/>
      <c r="I273" s="1"/>
      <c r="J273" s="1"/>
      <c r="K273" s="1"/>
      <c r="L273" s="1"/>
      <c r="M273" s="1"/>
      <c r="N273">
        <f>IF('20168'!$G$273&lt;&gt;0,'20168'!$O$273/'20168'!$G$273,"")</f>
      </c>
      <c r="O273">
        <f>SUM('20168'!$H$273:'20168'!$M$273)</f>
        <v>0</v>
      </c>
      <c r="P273" s="1"/>
      <c r="Q273" s="1"/>
      <c r="R273">
        <f>SUM('20168'!$O$273:'20168'!$Q$273)+'20168'!$AF$273</f>
        <v>0</v>
      </c>
      <c r="S273">
        <f>SUM('20168'!$R$273:'20168'!$R$273)</f>
        <v>0</v>
      </c>
      <c r="T273">
        <v>264</v>
      </c>
      <c r="V273" s="1"/>
      <c r="W273" s="1"/>
      <c r="X273" s="1"/>
      <c r="AF273">
        <f>'20168'!$G$273*IF(E273&lt;&gt;"",'20168'!$F$273,0)</f>
        <v>0</v>
      </c>
    </row>
    <row r="274" spans="1:32" ht="12.75">
      <c r="A274">
        <v>265</v>
      </c>
      <c r="B274" s="1"/>
      <c r="C274">
        <f>IF(B274&lt;&gt;"",VLOOKUP(B274,iscritti_20168!$A$2:$G$3,4,FALSE),"")</f>
      </c>
      <c r="D274">
        <f>IF(B274&lt;&gt;"",VLOOKUP(B274,iscritti_20168!$A$2:$G$3,2,FALSE),"")</f>
      </c>
      <c r="E274">
        <f>IF(B274&lt;&gt;"",VLOOKUP(B274,iscritti_20168!$A$2:$G$3,3,FALSE),"")</f>
      </c>
      <c r="F274">
        <f>IF(E274&lt;&gt;"",VLOOKUP(E274,'20168'!$AG$3:'20168'!$AH$8,2,FALSE),"")</f>
      </c>
      <c r="G274">
        <f>COUNTA('20168'!$H$274:'20168'!$M$274)</f>
        <v>0</v>
      </c>
      <c r="H274" s="1"/>
      <c r="I274" s="1"/>
      <c r="J274" s="1"/>
      <c r="K274" s="1"/>
      <c r="L274" s="1"/>
      <c r="M274" s="1"/>
      <c r="N274">
        <f>IF('20168'!$G$274&lt;&gt;0,'20168'!$O$274/'20168'!$G$274,"")</f>
      </c>
      <c r="O274">
        <f>SUM('20168'!$H$274:'20168'!$M$274)</f>
        <v>0</v>
      </c>
      <c r="P274" s="1"/>
      <c r="Q274" s="1"/>
      <c r="R274">
        <f>SUM('20168'!$O$274:'20168'!$Q$274)+'20168'!$AF$274</f>
        <v>0</v>
      </c>
      <c r="S274">
        <f>SUM('20168'!$R$274:'20168'!$R$274)</f>
        <v>0</v>
      </c>
      <c r="T274">
        <v>265</v>
      </c>
      <c r="V274" s="1"/>
      <c r="W274" s="1"/>
      <c r="X274" s="1"/>
      <c r="AF274">
        <f>'20168'!$G$274*IF(E274&lt;&gt;"",'20168'!$F$274,0)</f>
        <v>0</v>
      </c>
    </row>
    <row r="275" spans="1:32" ht="12.75">
      <c r="A275">
        <v>266</v>
      </c>
      <c r="B275" s="1"/>
      <c r="C275">
        <f>IF(B275&lt;&gt;"",VLOOKUP(B275,iscritti_20168!$A$2:$G$3,4,FALSE),"")</f>
      </c>
      <c r="D275">
        <f>IF(B275&lt;&gt;"",VLOOKUP(B275,iscritti_20168!$A$2:$G$3,2,FALSE),"")</f>
      </c>
      <c r="E275">
        <f>IF(B275&lt;&gt;"",VLOOKUP(B275,iscritti_20168!$A$2:$G$3,3,FALSE),"")</f>
      </c>
      <c r="F275">
        <f>IF(E275&lt;&gt;"",VLOOKUP(E275,'20168'!$AG$3:'20168'!$AH$8,2,FALSE),"")</f>
      </c>
      <c r="G275">
        <f>COUNTA('20168'!$H$275:'20168'!$M$275)</f>
        <v>0</v>
      </c>
      <c r="H275" s="1"/>
      <c r="I275" s="1"/>
      <c r="J275" s="1"/>
      <c r="K275" s="1"/>
      <c r="L275" s="1"/>
      <c r="M275" s="1"/>
      <c r="N275">
        <f>IF('20168'!$G$275&lt;&gt;0,'20168'!$O$275/'20168'!$G$275,"")</f>
      </c>
      <c r="O275">
        <f>SUM('20168'!$H$275:'20168'!$M$275)</f>
        <v>0</v>
      </c>
      <c r="P275" s="1"/>
      <c r="Q275" s="1"/>
      <c r="R275">
        <f>SUM('20168'!$O$275:'20168'!$Q$275)+'20168'!$AF$275</f>
        <v>0</v>
      </c>
      <c r="S275">
        <f>SUM('20168'!$R$275:'20168'!$R$275)</f>
        <v>0</v>
      </c>
      <c r="T275">
        <v>266</v>
      </c>
      <c r="V275" s="1"/>
      <c r="W275" s="1"/>
      <c r="X275" s="1"/>
      <c r="AF275">
        <f>'20168'!$G$275*IF(E275&lt;&gt;"",'20168'!$F$275,0)</f>
        <v>0</v>
      </c>
    </row>
    <row r="276" spans="1:32" ht="12.75">
      <c r="A276">
        <v>267</v>
      </c>
      <c r="B276" s="1"/>
      <c r="C276">
        <f>IF(B276&lt;&gt;"",VLOOKUP(B276,iscritti_20168!$A$2:$G$3,4,FALSE),"")</f>
      </c>
      <c r="D276">
        <f>IF(B276&lt;&gt;"",VLOOKUP(B276,iscritti_20168!$A$2:$G$3,2,FALSE),"")</f>
      </c>
      <c r="E276">
        <f>IF(B276&lt;&gt;"",VLOOKUP(B276,iscritti_20168!$A$2:$G$3,3,FALSE),"")</f>
      </c>
      <c r="F276">
        <f>IF(E276&lt;&gt;"",VLOOKUP(E276,'20168'!$AG$3:'20168'!$AH$8,2,FALSE),"")</f>
      </c>
      <c r="G276">
        <f>COUNTA('20168'!$H$276:'20168'!$M$276)</f>
        <v>0</v>
      </c>
      <c r="H276" s="1"/>
      <c r="I276" s="1"/>
      <c r="J276" s="1"/>
      <c r="K276" s="1"/>
      <c r="L276" s="1"/>
      <c r="M276" s="1"/>
      <c r="N276">
        <f>IF('20168'!$G$276&lt;&gt;0,'20168'!$O$276/'20168'!$G$276,"")</f>
      </c>
      <c r="O276">
        <f>SUM('20168'!$H$276:'20168'!$M$276)</f>
        <v>0</v>
      </c>
      <c r="P276" s="1"/>
      <c r="Q276" s="1"/>
      <c r="R276">
        <f>SUM('20168'!$O$276:'20168'!$Q$276)+'20168'!$AF$276</f>
        <v>0</v>
      </c>
      <c r="S276">
        <f>SUM('20168'!$R$276:'20168'!$R$276)</f>
        <v>0</v>
      </c>
      <c r="T276">
        <v>267</v>
      </c>
      <c r="V276" s="1"/>
      <c r="W276" s="1"/>
      <c r="X276" s="1"/>
      <c r="AF276">
        <f>'20168'!$G$276*IF(E276&lt;&gt;"",'20168'!$F$276,0)</f>
        <v>0</v>
      </c>
    </row>
    <row r="277" spans="1:32" ht="12.75">
      <c r="A277">
        <v>268</v>
      </c>
      <c r="B277" s="1"/>
      <c r="C277">
        <f>IF(B277&lt;&gt;"",VLOOKUP(B277,iscritti_20168!$A$2:$G$3,4,FALSE),"")</f>
      </c>
      <c r="D277">
        <f>IF(B277&lt;&gt;"",VLOOKUP(B277,iscritti_20168!$A$2:$G$3,2,FALSE),"")</f>
      </c>
      <c r="E277">
        <f>IF(B277&lt;&gt;"",VLOOKUP(B277,iscritti_20168!$A$2:$G$3,3,FALSE),"")</f>
      </c>
      <c r="F277">
        <f>IF(E277&lt;&gt;"",VLOOKUP(E277,'20168'!$AG$3:'20168'!$AH$8,2,FALSE),"")</f>
      </c>
      <c r="G277">
        <f>COUNTA('20168'!$H$277:'20168'!$M$277)</f>
        <v>0</v>
      </c>
      <c r="H277" s="1"/>
      <c r="I277" s="1"/>
      <c r="J277" s="1"/>
      <c r="K277" s="1"/>
      <c r="L277" s="1"/>
      <c r="M277" s="1"/>
      <c r="N277">
        <f>IF('20168'!$G$277&lt;&gt;0,'20168'!$O$277/'20168'!$G$277,"")</f>
      </c>
      <c r="O277">
        <f>SUM('20168'!$H$277:'20168'!$M$277)</f>
        <v>0</v>
      </c>
      <c r="P277" s="1"/>
      <c r="Q277" s="1"/>
      <c r="R277">
        <f>SUM('20168'!$O$277:'20168'!$Q$277)+'20168'!$AF$277</f>
        <v>0</v>
      </c>
      <c r="S277">
        <f>SUM('20168'!$R$277:'20168'!$R$277)</f>
        <v>0</v>
      </c>
      <c r="T277">
        <v>268</v>
      </c>
      <c r="V277" s="1"/>
      <c r="W277" s="1"/>
      <c r="X277" s="1"/>
      <c r="AF277">
        <f>'20168'!$G$277*IF(E277&lt;&gt;"",'20168'!$F$277,0)</f>
        <v>0</v>
      </c>
    </row>
    <row r="278" spans="1:32" ht="12.75">
      <c r="A278">
        <v>269</v>
      </c>
      <c r="B278" s="1"/>
      <c r="C278">
        <f>IF(B278&lt;&gt;"",VLOOKUP(B278,iscritti_20168!$A$2:$G$3,4,FALSE),"")</f>
      </c>
      <c r="D278">
        <f>IF(B278&lt;&gt;"",VLOOKUP(B278,iscritti_20168!$A$2:$G$3,2,FALSE),"")</f>
      </c>
      <c r="E278">
        <f>IF(B278&lt;&gt;"",VLOOKUP(B278,iscritti_20168!$A$2:$G$3,3,FALSE),"")</f>
      </c>
      <c r="F278">
        <f>IF(E278&lt;&gt;"",VLOOKUP(E278,'20168'!$AG$3:'20168'!$AH$8,2,FALSE),"")</f>
      </c>
      <c r="G278">
        <f>COUNTA('20168'!$H$278:'20168'!$M$278)</f>
        <v>0</v>
      </c>
      <c r="H278" s="1"/>
      <c r="I278" s="1"/>
      <c r="J278" s="1"/>
      <c r="K278" s="1"/>
      <c r="L278" s="1"/>
      <c r="M278" s="1"/>
      <c r="N278">
        <f>IF('20168'!$G$278&lt;&gt;0,'20168'!$O$278/'20168'!$G$278,"")</f>
      </c>
      <c r="O278">
        <f>SUM('20168'!$H$278:'20168'!$M$278)</f>
        <v>0</v>
      </c>
      <c r="P278" s="1"/>
      <c r="Q278" s="1"/>
      <c r="R278">
        <f>SUM('20168'!$O$278:'20168'!$Q$278)+'20168'!$AF$278</f>
        <v>0</v>
      </c>
      <c r="S278">
        <f>SUM('20168'!$R$278:'20168'!$R$278)</f>
        <v>0</v>
      </c>
      <c r="T278">
        <v>269</v>
      </c>
      <c r="V278" s="1"/>
      <c r="W278" s="1"/>
      <c r="X278" s="1"/>
      <c r="AF278">
        <f>'20168'!$G$278*IF(E278&lt;&gt;"",'20168'!$F$278,0)</f>
        <v>0</v>
      </c>
    </row>
    <row r="279" spans="1:32" ht="12.75">
      <c r="A279">
        <v>270</v>
      </c>
      <c r="B279" s="1"/>
      <c r="C279">
        <f>IF(B279&lt;&gt;"",VLOOKUP(B279,iscritti_20168!$A$2:$G$3,4,FALSE),"")</f>
      </c>
      <c r="D279">
        <f>IF(B279&lt;&gt;"",VLOOKUP(B279,iscritti_20168!$A$2:$G$3,2,FALSE),"")</f>
      </c>
      <c r="E279">
        <f>IF(B279&lt;&gt;"",VLOOKUP(B279,iscritti_20168!$A$2:$G$3,3,FALSE),"")</f>
      </c>
      <c r="F279">
        <f>IF(E279&lt;&gt;"",VLOOKUP(E279,'20168'!$AG$3:'20168'!$AH$8,2,FALSE),"")</f>
      </c>
      <c r="G279">
        <f>COUNTA('20168'!$H$279:'20168'!$M$279)</f>
        <v>0</v>
      </c>
      <c r="H279" s="1"/>
      <c r="I279" s="1"/>
      <c r="J279" s="1"/>
      <c r="K279" s="1"/>
      <c r="L279" s="1"/>
      <c r="M279" s="1"/>
      <c r="N279">
        <f>IF('20168'!$G$279&lt;&gt;0,'20168'!$O$279/'20168'!$G$279,"")</f>
      </c>
      <c r="O279">
        <f>SUM('20168'!$H$279:'20168'!$M$279)</f>
        <v>0</v>
      </c>
      <c r="P279" s="1"/>
      <c r="Q279" s="1"/>
      <c r="R279">
        <f>SUM('20168'!$O$279:'20168'!$Q$279)+'20168'!$AF$279</f>
        <v>0</v>
      </c>
      <c r="S279">
        <f>SUM('20168'!$R$279:'20168'!$R$279)</f>
        <v>0</v>
      </c>
      <c r="T279">
        <v>270</v>
      </c>
      <c r="V279" s="1"/>
      <c r="W279" s="1"/>
      <c r="X279" s="1"/>
      <c r="AF279">
        <f>'20168'!$G$279*IF(E279&lt;&gt;"",'20168'!$F$279,0)</f>
        <v>0</v>
      </c>
    </row>
    <row r="280" spans="1:32" ht="12.75">
      <c r="A280">
        <v>271</v>
      </c>
      <c r="B280" s="1"/>
      <c r="C280">
        <f>IF(B280&lt;&gt;"",VLOOKUP(B280,iscritti_20168!$A$2:$G$3,4,FALSE),"")</f>
      </c>
      <c r="D280">
        <f>IF(B280&lt;&gt;"",VLOOKUP(B280,iscritti_20168!$A$2:$G$3,2,FALSE),"")</f>
      </c>
      <c r="E280">
        <f>IF(B280&lt;&gt;"",VLOOKUP(B280,iscritti_20168!$A$2:$G$3,3,FALSE),"")</f>
      </c>
      <c r="F280">
        <f>IF(E280&lt;&gt;"",VLOOKUP(E280,'20168'!$AG$3:'20168'!$AH$8,2,FALSE),"")</f>
      </c>
      <c r="G280">
        <f>COUNTA('20168'!$H$280:'20168'!$M$280)</f>
        <v>0</v>
      </c>
      <c r="H280" s="1"/>
      <c r="I280" s="1"/>
      <c r="J280" s="1"/>
      <c r="K280" s="1"/>
      <c r="L280" s="1"/>
      <c r="M280" s="1"/>
      <c r="N280">
        <f>IF('20168'!$G$280&lt;&gt;0,'20168'!$O$280/'20168'!$G$280,"")</f>
      </c>
      <c r="O280">
        <f>SUM('20168'!$H$280:'20168'!$M$280)</f>
        <v>0</v>
      </c>
      <c r="P280" s="1"/>
      <c r="Q280" s="1"/>
      <c r="R280">
        <f>SUM('20168'!$O$280:'20168'!$Q$280)+'20168'!$AF$280</f>
        <v>0</v>
      </c>
      <c r="S280">
        <f>SUM('20168'!$R$280:'20168'!$R$280)</f>
        <v>0</v>
      </c>
      <c r="T280">
        <v>271</v>
      </c>
      <c r="V280" s="1"/>
      <c r="W280" s="1"/>
      <c r="X280" s="1"/>
      <c r="AF280">
        <f>'20168'!$G$280*IF(E280&lt;&gt;"",'20168'!$F$280,0)</f>
        <v>0</v>
      </c>
    </row>
    <row r="281" spans="1:32" ht="12.75">
      <c r="A281">
        <v>272</v>
      </c>
      <c r="B281" s="1"/>
      <c r="C281">
        <f>IF(B281&lt;&gt;"",VLOOKUP(B281,iscritti_20168!$A$2:$G$3,4,FALSE),"")</f>
      </c>
      <c r="D281">
        <f>IF(B281&lt;&gt;"",VLOOKUP(B281,iscritti_20168!$A$2:$G$3,2,FALSE),"")</f>
      </c>
      <c r="E281">
        <f>IF(B281&lt;&gt;"",VLOOKUP(B281,iscritti_20168!$A$2:$G$3,3,FALSE),"")</f>
      </c>
      <c r="F281">
        <f>IF(E281&lt;&gt;"",VLOOKUP(E281,'20168'!$AG$3:'20168'!$AH$8,2,FALSE),"")</f>
      </c>
      <c r="G281">
        <f>COUNTA('20168'!$H$281:'20168'!$M$281)</f>
        <v>0</v>
      </c>
      <c r="H281" s="1"/>
      <c r="I281" s="1"/>
      <c r="J281" s="1"/>
      <c r="K281" s="1"/>
      <c r="L281" s="1"/>
      <c r="M281" s="1"/>
      <c r="N281">
        <f>IF('20168'!$G$281&lt;&gt;0,'20168'!$O$281/'20168'!$G$281,"")</f>
      </c>
      <c r="O281">
        <f>SUM('20168'!$H$281:'20168'!$M$281)</f>
        <v>0</v>
      </c>
      <c r="P281" s="1"/>
      <c r="Q281" s="1"/>
      <c r="R281">
        <f>SUM('20168'!$O$281:'20168'!$Q$281)+'20168'!$AF$281</f>
        <v>0</v>
      </c>
      <c r="S281">
        <f>SUM('20168'!$R$281:'20168'!$R$281)</f>
        <v>0</v>
      </c>
      <c r="T281">
        <v>272</v>
      </c>
      <c r="V281" s="1"/>
      <c r="W281" s="1"/>
      <c r="X281" s="1"/>
      <c r="AF281">
        <f>'20168'!$G$281*IF(E281&lt;&gt;"",'20168'!$F$281,0)</f>
        <v>0</v>
      </c>
    </row>
    <row r="282" spans="1:32" ht="12.75">
      <c r="A282">
        <v>273</v>
      </c>
      <c r="B282" s="1"/>
      <c r="C282">
        <f>IF(B282&lt;&gt;"",VLOOKUP(B282,iscritti_20168!$A$2:$G$3,4,FALSE),"")</f>
      </c>
      <c r="D282">
        <f>IF(B282&lt;&gt;"",VLOOKUP(B282,iscritti_20168!$A$2:$G$3,2,FALSE),"")</f>
      </c>
      <c r="E282">
        <f>IF(B282&lt;&gt;"",VLOOKUP(B282,iscritti_20168!$A$2:$G$3,3,FALSE),"")</f>
      </c>
      <c r="F282">
        <f>IF(E282&lt;&gt;"",VLOOKUP(E282,'20168'!$AG$3:'20168'!$AH$8,2,FALSE),"")</f>
      </c>
      <c r="G282">
        <f>COUNTA('20168'!$H$282:'20168'!$M$282)</f>
        <v>0</v>
      </c>
      <c r="H282" s="1"/>
      <c r="I282" s="1"/>
      <c r="J282" s="1"/>
      <c r="K282" s="1"/>
      <c r="L282" s="1"/>
      <c r="M282" s="1"/>
      <c r="N282">
        <f>IF('20168'!$G$282&lt;&gt;0,'20168'!$O$282/'20168'!$G$282,"")</f>
      </c>
      <c r="O282">
        <f>SUM('20168'!$H$282:'20168'!$M$282)</f>
        <v>0</v>
      </c>
      <c r="P282" s="1"/>
      <c r="Q282" s="1"/>
      <c r="R282">
        <f>SUM('20168'!$O$282:'20168'!$Q$282)+'20168'!$AF$282</f>
        <v>0</v>
      </c>
      <c r="S282">
        <f>SUM('20168'!$R$282:'20168'!$R$282)</f>
        <v>0</v>
      </c>
      <c r="T282">
        <v>273</v>
      </c>
      <c r="V282" s="1"/>
      <c r="W282" s="1"/>
      <c r="X282" s="1"/>
      <c r="AF282">
        <f>'20168'!$G$282*IF(E282&lt;&gt;"",'20168'!$F$282,0)</f>
        <v>0</v>
      </c>
    </row>
    <row r="283" spans="1:32" ht="12.75">
      <c r="A283">
        <v>274</v>
      </c>
      <c r="B283" s="1"/>
      <c r="C283">
        <f>IF(B283&lt;&gt;"",VLOOKUP(B283,iscritti_20168!$A$2:$G$3,4,FALSE),"")</f>
      </c>
      <c r="D283">
        <f>IF(B283&lt;&gt;"",VLOOKUP(B283,iscritti_20168!$A$2:$G$3,2,FALSE),"")</f>
      </c>
      <c r="E283">
        <f>IF(B283&lt;&gt;"",VLOOKUP(B283,iscritti_20168!$A$2:$G$3,3,FALSE),"")</f>
      </c>
      <c r="F283">
        <f>IF(E283&lt;&gt;"",VLOOKUP(E283,'20168'!$AG$3:'20168'!$AH$8,2,FALSE),"")</f>
      </c>
      <c r="G283">
        <f>COUNTA('20168'!$H$283:'20168'!$M$283)</f>
        <v>0</v>
      </c>
      <c r="H283" s="1"/>
      <c r="I283" s="1"/>
      <c r="J283" s="1"/>
      <c r="K283" s="1"/>
      <c r="L283" s="1"/>
      <c r="M283" s="1"/>
      <c r="N283">
        <f>IF('20168'!$G$283&lt;&gt;0,'20168'!$O$283/'20168'!$G$283,"")</f>
      </c>
      <c r="O283">
        <f>SUM('20168'!$H$283:'20168'!$M$283)</f>
        <v>0</v>
      </c>
      <c r="P283" s="1"/>
      <c r="Q283" s="1"/>
      <c r="R283">
        <f>SUM('20168'!$O$283:'20168'!$Q$283)+'20168'!$AF$283</f>
        <v>0</v>
      </c>
      <c r="S283">
        <f>SUM('20168'!$R$283:'20168'!$R$283)</f>
        <v>0</v>
      </c>
      <c r="T283">
        <v>274</v>
      </c>
      <c r="V283" s="1"/>
      <c r="W283" s="1"/>
      <c r="X283" s="1"/>
      <c r="AF283">
        <f>'20168'!$G$283*IF(E283&lt;&gt;"",'20168'!$F$283,0)</f>
        <v>0</v>
      </c>
    </row>
    <row r="284" spans="1:32" ht="12.75">
      <c r="A284">
        <v>275</v>
      </c>
      <c r="B284" s="1"/>
      <c r="C284">
        <f>IF(B284&lt;&gt;"",VLOOKUP(B284,iscritti_20168!$A$2:$G$3,4,FALSE),"")</f>
      </c>
      <c r="D284">
        <f>IF(B284&lt;&gt;"",VLOOKUP(B284,iscritti_20168!$A$2:$G$3,2,FALSE),"")</f>
      </c>
      <c r="E284">
        <f>IF(B284&lt;&gt;"",VLOOKUP(B284,iscritti_20168!$A$2:$G$3,3,FALSE),"")</f>
      </c>
      <c r="F284">
        <f>IF(E284&lt;&gt;"",VLOOKUP(E284,'20168'!$AG$3:'20168'!$AH$8,2,FALSE),"")</f>
      </c>
      <c r="G284">
        <f>COUNTA('20168'!$H$284:'20168'!$M$284)</f>
        <v>0</v>
      </c>
      <c r="H284" s="1"/>
      <c r="I284" s="1"/>
      <c r="J284" s="1"/>
      <c r="K284" s="1"/>
      <c r="L284" s="1"/>
      <c r="M284" s="1"/>
      <c r="N284">
        <f>IF('20168'!$G$284&lt;&gt;0,'20168'!$O$284/'20168'!$G$284,"")</f>
      </c>
      <c r="O284">
        <f>SUM('20168'!$H$284:'20168'!$M$284)</f>
        <v>0</v>
      </c>
      <c r="P284" s="1"/>
      <c r="Q284" s="1"/>
      <c r="R284">
        <f>SUM('20168'!$O$284:'20168'!$Q$284)+'20168'!$AF$284</f>
        <v>0</v>
      </c>
      <c r="S284">
        <f>SUM('20168'!$R$284:'20168'!$R$284)</f>
        <v>0</v>
      </c>
      <c r="T284">
        <v>275</v>
      </c>
      <c r="V284" s="1"/>
      <c r="W284" s="1"/>
      <c r="X284" s="1"/>
      <c r="AF284">
        <f>'20168'!$G$284*IF(E284&lt;&gt;"",'20168'!$F$284,0)</f>
        <v>0</v>
      </c>
    </row>
    <row r="285" spans="1:32" ht="12.75">
      <c r="A285">
        <v>276</v>
      </c>
      <c r="B285" s="1"/>
      <c r="C285">
        <f>IF(B285&lt;&gt;"",VLOOKUP(B285,iscritti_20168!$A$2:$G$3,4,FALSE),"")</f>
      </c>
      <c r="D285">
        <f>IF(B285&lt;&gt;"",VLOOKUP(B285,iscritti_20168!$A$2:$G$3,2,FALSE),"")</f>
      </c>
      <c r="E285">
        <f>IF(B285&lt;&gt;"",VLOOKUP(B285,iscritti_20168!$A$2:$G$3,3,FALSE),"")</f>
      </c>
      <c r="F285">
        <f>IF(E285&lt;&gt;"",VLOOKUP(E285,'20168'!$AG$3:'20168'!$AH$8,2,FALSE),"")</f>
      </c>
      <c r="G285">
        <f>COUNTA('20168'!$H$285:'20168'!$M$285)</f>
        <v>0</v>
      </c>
      <c r="H285" s="1"/>
      <c r="I285" s="1"/>
      <c r="J285" s="1"/>
      <c r="K285" s="1"/>
      <c r="L285" s="1"/>
      <c r="M285" s="1"/>
      <c r="N285">
        <f>IF('20168'!$G$285&lt;&gt;0,'20168'!$O$285/'20168'!$G$285,"")</f>
      </c>
      <c r="O285">
        <f>SUM('20168'!$H$285:'20168'!$M$285)</f>
        <v>0</v>
      </c>
      <c r="P285" s="1"/>
      <c r="Q285" s="1"/>
      <c r="R285">
        <f>SUM('20168'!$O$285:'20168'!$Q$285)+'20168'!$AF$285</f>
        <v>0</v>
      </c>
      <c r="S285">
        <f>SUM('20168'!$R$285:'20168'!$R$285)</f>
        <v>0</v>
      </c>
      <c r="T285">
        <v>276</v>
      </c>
      <c r="V285" s="1"/>
      <c r="W285" s="1"/>
      <c r="X285" s="1"/>
      <c r="AF285">
        <f>'20168'!$G$285*IF(E285&lt;&gt;"",'20168'!$F$285,0)</f>
        <v>0</v>
      </c>
    </row>
    <row r="286" spans="1:32" ht="12.75">
      <c r="A286">
        <v>277</v>
      </c>
      <c r="B286" s="1"/>
      <c r="C286">
        <f>IF(B286&lt;&gt;"",VLOOKUP(B286,iscritti_20168!$A$2:$G$3,4,FALSE),"")</f>
      </c>
      <c r="D286">
        <f>IF(B286&lt;&gt;"",VLOOKUP(B286,iscritti_20168!$A$2:$G$3,2,FALSE),"")</f>
      </c>
      <c r="E286">
        <f>IF(B286&lt;&gt;"",VLOOKUP(B286,iscritti_20168!$A$2:$G$3,3,FALSE),"")</f>
      </c>
      <c r="F286">
        <f>IF(E286&lt;&gt;"",VLOOKUP(E286,'20168'!$AG$3:'20168'!$AH$8,2,FALSE),"")</f>
      </c>
      <c r="G286">
        <f>COUNTA('20168'!$H$286:'20168'!$M$286)</f>
        <v>0</v>
      </c>
      <c r="H286" s="1"/>
      <c r="I286" s="1"/>
      <c r="J286" s="1"/>
      <c r="K286" s="1"/>
      <c r="L286" s="1"/>
      <c r="M286" s="1"/>
      <c r="N286">
        <f>IF('20168'!$G$286&lt;&gt;0,'20168'!$O$286/'20168'!$G$286,"")</f>
      </c>
      <c r="O286">
        <f>SUM('20168'!$H$286:'20168'!$M$286)</f>
        <v>0</v>
      </c>
      <c r="P286" s="1"/>
      <c r="Q286" s="1"/>
      <c r="R286">
        <f>SUM('20168'!$O$286:'20168'!$Q$286)+'20168'!$AF$286</f>
        <v>0</v>
      </c>
      <c r="S286">
        <f>SUM('20168'!$R$286:'20168'!$R$286)</f>
        <v>0</v>
      </c>
      <c r="T286">
        <v>277</v>
      </c>
      <c r="V286" s="1"/>
      <c r="W286" s="1"/>
      <c r="X286" s="1"/>
      <c r="AF286">
        <f>'20168'!$G$286*IF(E286&lt;&gt;"",'20168'!$F$286,0)</f>
        <v>0</v>
      </c>
    </row>
    <row r="287" spans="1:32" ht="12.75">
      <c r="A287">
        <v>278</v>
      </c>
      <c r="B287" s="1"/>
      <c r="C287">
        <f>IF(B287&lt;&gt;"",VLOOKUP(B287,iscritti_20168!$A$2:$G$3,4,FALSE),"")</f>
      </c>
      <c r="D287">
        <f>IF(B287&lt;&gt;"",VLOOKUP(B287,iscritti_20168!$A$2:$G$3,2,FALSE),"")</f>
      </c>
      <c r="E287">
        <f>IF(B287&lt;&gt;"",VLOOKUP(B287,iscritti_20168!$A$2:$G$3,3,FALSE),"")</f>
      </c>
      <c r="F287">
        <f>IF(E287&lt;&gt;"",VLOOKUP(E287,'20168'!$AG$3:'20168'!$AH$8,2,FALSE),"")</f>
      </c>
      <c r="G287">
        <f>COUNTA('20168'!$H$287:'20168'!$M$287)</f>
        <v>0</v>
      </c>
      <c r="H287" s="1"/>
      <c r="I287" s="1"/>
      <c r="J287" s="1"/>
      <c r="K287" s="1"/>
      <c r="L287" s="1"/>
      <c r="M287" s="1"/>
      <c r="N287">
        <f>IF('20168'!$G$287&lt;&gt;0,'20168'!$O$287/'20168'!$G$287,"")</f>
      </c>
      <c r="O287">
        <f>SUM('20168'!$H$287:'20168'!$M$287)</f>
        <v>0</v>
      </c>
      <c r="P287" s="1"/>
      <c r="Q287" s="1"/>
      <c r="R287">
        <f>SUM('20168'!$O$287:'20168'!$Q$287)+'20168'!$AF$287</f>
        <v>0</v>
      </c>
      <c r="S287">
        <f>SUM('20168'!$R$287:'20168'!$R$287)</f>
        <v>0</v>
      </c>
      <c r="T287">
        <v>278</v>
      </c>
      <c r="V287" s="1"/>
      <c r="W287" s="1"/>
      <c r="X287" s="1"/>
      <c r="AF287">
        <f>'20168'!$G$287*IF(E287&lt;&gt;"",'20168'!$F$287,0)</f>
        <v>0</v>
      </c>
    </row>
    <row r="288" spans="1:32" ht="12.75">
      <c r="A288">
        <v>279</v>
      </c>
      <c r="B288" s="1"/>
      <c r="C288">
        <f>IF(B288&lt;&gt;"",VLOOKUP(B288,iscritti_20168!$A$2:$G$3,4,FALSE),"")</f>
      </c>
      <c r="D288">
        <f>IF(B288&lt;&gt;"",VLOOKUP(B288,iscritti_20168!$A$2:$G$3,2,FALSE),"")</f>
      </c>
      <c r="E288">
        <f>IF(B288&lt;&gt;"",VLOOKUP(B288,iscritti_20168!$A$2:$G$3,3,FALSE),"")</f>
      </c>
      <c r="F288">
        <f>IF(E288&lt;&gt;"",VLOOKUP(E288,'20168'!$AG$3:'20168'!$AH$8,2,FALSE),"")</f>
      </c>
      <c r="G288">
        <f>COUNTA('20168'!$H$288:'20168'!$M$288)</f>
        <v>0</v>
      </c>
      <c r="H288" s="1"/>
      <c r="I288" s="1"/>
      <c r="J288" s="1"/>
      <c r="K288" s="1"/>
      <c r="L288" s="1"/>
      <c r="M288" s="1"/>
      <c r="N288">
        <f>IF('20168'!$G$288&lt;&gt;0,'20168'!$O$288/'20168'!$G$288,"")</f>
      </c>
      <c r="O288">
        <f>SUM('20168'!$H$288:'20168'!$M$288)</f>
        <v>0</v>
      </c>
      <c r="P288" s="1"/>
      <c r="Q288" s="1"/>
      <c r="R288">
        <f>SUM('20168'!$O$288:'20168'!$Q$288)+'20168'!$AF$288</f>
        <v>0</v>
      </c>
      <c r="S288">
        <f>SUM('20168'!$R$288:'20168'!$R$288)</f>
        <v>0</v>
      </c>
      <c r="T288">
        <v>279</v>
      </c>
      <c r="V288" s="1"/>
      <c r="W288" s="1"/>
      <c r="X288" s="1"/>
      <c r="AF288">
        <f>'20168'!$G$288*IF(E288&lt;&gt;"",'20168'!$F$288,0)</f>
        <v>0</v>
      </c>
    </row>
    <row r="289" spans="1:32" ht="12.75">
      <c r="A289">
        <v>280</v>
      </c>
      <c r="B289" s="1"/>
      <c r="C289">
        <f>IF(B289&lt;&gt;"",VLOOKUP(B289,iscritti_20168!$A$2:$G$3,4,FALSE),"")</f>
      </c>
      <c r="D289">
        <f>IF(B289&lt;&gt;"",VLOOKUP(B289,iscritti_20168!$A$2:$G$3,2,FALSE),"")</f>
      </c>
      <c r="E289">
        <f>IF(B289&lt;&gt;"",VLOOKUP(B289,iscritti_20168!$A$2:$G$3,3,FALSE),"")</f>
      </c>
      <c r="F289">
        <f>IF(E289&lt;&gt;"",VLOOKUP(E289,'20168'!$AG$3:'20168'!$AH$8,2,FALSE),"")</f>
      </c>
      <c r="G289">
        <f>COUNTA('20168'!$H$289:'20168'!$M$289)</f>
        <v>0</v>
      </c>
      <c r="H289" s="1"/>
      <c r="I289" s="1"/>
      <c r="J289" s="1"/>
      <c r="K289" s="1"/>
      <c r="L289" s="1"/>
      <c r="M289" s="1"/>
      <c r="N289">
        <f>IF('20168'!$G$289&lt;&gt;0,'20168'!$O$289/'20168'!$G$289,"")</f>
      </c>
      <c r="O289">
        <f>SUM('20168'!$H$289:'20168'!$M$289)</f>
        <v>0</v>
      </c>
      <c r="P289" s="1"/>
      <c r="Q289" s="1"/>
      <c r="R289">
        <f>SUM('20168'!$O$289:'20168'!$Q$289)+'20168'!$AF$289</f>
        <v>0</v>
      </c>
      <c r="S289">
        <f>SUM('20168'!$R$289:'20168'!$R$289)</f>
        <v>0</v>
      </c>
      <c r="T289">
        <v>280</v>
      </c>
      <c r="V289" s="1"/>
      <c r="W289" s="1"/>
      <c r="X289" s="1"/>
      <c r="AF289">
        <f>'20168'!$G$289*IF(E289&lt;&gt;"",'20168'!$F$289,0)</f>
        <v>0</v>
      </c>
    </row>
    <row r="290" spans="1:32" ht="12.75">
      <c r="A290">
        <v>281</v>
      </c>
      <c r="B290" s="1"/>
      <c r="C290">
        <f>IF(B290&lt;&gt;"",VLOOKUP(B290,iscritti_20168!$A$2:$G$3,4,FALSE),"")</f>
      </c>
      <c r="D290">
        <f>IF(B290&lt;&gt;"",VLOOKUP(B290,iscritti_20168!$A$2:$G$3,2,FALSE),"")</f>
      </c>
      <c r="E290">
        <f>IF(B290&lt;&gt;"",VLOOKUP(B290,iscritti_20168!$A$2:$G$3,3,FALSE),"")</f>
      </c>
      <c r="F290">
        <f>IF(E290&lt;&gt;"",VLOOKUP(E290,'20168'!$AG$3:'20168'!$AH$8,2,FALSE),"")</f>
      </c>
      <c r="G290">
        <f>COUNTA('20168'!$H$290:'20168'!$M$290)</f>
        <v>0</v>
      </c>
      <c r="H290" s="1"/>
      <c r="I290" s="1"/>
      <c r="J290" s="1"/>
      <c r="K290" s="1"/>
      <c r="L290" s="1"/>
      <c r="M290" s="1"/>
      <c r="N290">
        <f>IF('20168'!$G$290&lt;&gt;0,'20168'!$O$290/'20168'!$G$290,"")</f>
      </c>
      <c r="O290">
        <f>SUM('20168'!$H$290:'20168'!$M$290)</f>
        <v>0</v>
      </c>
      <c r="P290" s="1"/>
      <c r="Q290" s="1"/>
      <c r="R290">
        <f>SUM('20168'!$O$290:'20168'!$Q$290)+'20168'!$AF$290</f>
        <v>0</v>
      </c>
      <c r="S290">
        <f>SUM('20168'!$R$290:'20168'!$R$290)</f>
        <v>0</v>
      </c>
      <c r="T290">
        <v>281</v>
      </c>
      <c r="V290" s="1"/>
      <c r="W290" s="1"/>
      <c r="X290" s="1"/>
      <c r="AF290">
        <f>'20168'!$G$290*IF(E290&lt;&gt;"",'20168'!$F$290,0)</f>
        <v>0</v>
      </c>
    </row>
    <row r="291" spans="1:32" ht="12.75">
      <c r="A291">
        <v>282</v>
      </c>
      <c r="B291" s="1"/>
      <c r="C291">
        <f>IF(B291&lt;&gt;"",VLOOKUP(B291,iscritti_20168!$A$2:$G$3,4,FALSE),"")</f>
      </c>
      <c r="D291">
        <f>IF(B291&lt;&gt;"",VLOOKUP(B291,iscritti_20168!$A$2:$G$3,2,FALSE),"")</f>
      </c>
      <c r="E291">
        <f>IF(B291&lt;&gt;"",VLOOKUP(B291,iscritti_20168!$A$2:$G$3,3,FALSE),"")</f>
      </c>
      <c r="F291">
        <f>IF(E291&lt;&gt;"",VLOOKUP(E291,'20168'!$AG$3:'20168'!$AH$8,2,FALSE),"")</f>
      </c>
      <c r="G291">
        <f>COUNTA('20168'!$H$291:'20168'!$M$291)</f>
        <v>0</v>
      </c>
      <c r="H291" s="1"/>
      <c r="I291" s="1"/>
      <c r="J291" s="1"/>
      <c r="K291" s="1"/>
      <c r="L291" s="1"/>
      <c r="M291" s="1"/>
      <c r="N291">
        <f>IF('20168'!$G$291&lt;&gt;0,'20168'!$O$291/'20168'!$G$291,"")</f>
      </c>
      <c r="O291">
        <f>SUM('20168'!$H$291:'20168'!$M$291)</f>
        <v>0</v>
      </c>
      <c r="P291" s="1"/>
      <c r="Q291" s="1"/>
      <c r="R291">
        <f>SUM('20168'!$O$291:'20168'!$Q$291)+'20168'!$AF$291</f>
        <v>0</v>
      </c>
      <c r="S291">
        <f>SUM('20168'!$R$291:'20168'!$R$291)</f>
        <v>0</v>
      </c>
      <c r="T291">
        <v>282</v>
      </c>
      <c r="V291" s="1"/>
      <c r="W291" s="1"/>
      <c r="X291" s="1"/>
      <c r="AF291">
        <f>'20168'!$G$291*IF(E291&lt;&gt;"",'20168'!$F$291,0)</f>
        <v>0</v>
      </c>
    </row>
    <row r="292" spans="1:32" ht="12.75">
      <c r="A292">
        <v>283</v>
      </c>
      <c r="B292" s="1"/>
      <c r="C292">
        <f>IF(B292&lt;&gt;"",VLOOKUP(B292,iscritti_20168!$A$2:$G$3,4,FALSE),"")</f>
      </c>
      <c r="D292">
        <f>IF(B292&lt;&gt;"",VLOOKUP(B292,iscritti_20168!$A$2:$G$3,2,FALSE),"")</f>
      </c>
      <c r="E292">
        <f>IF(B292&lt;&gt;"",VLOOKUP(B292,iscritti_20168!$A$2:$G$3,3,FALSE),"")</f>
      </c>
      <c r="F292">
        <f>IF(E292&lt;&gt;"",VLOOKUP(E292,'20168'!$AG$3:'20168'!$AH$8,2,FALSE),"")</f>
      </c>
      <c r="G292">
        <f>COUNTA('20168'!$H$292:'20168'!$M$292)</f>
        <v>0</v>
      </c>
      <c r="H292" s="1"/>
      <c r="I292" s="1"/>
      <c r="J292" s="1"/>
      <c r="K292" s="1"/>
      <c r="L292" s="1"/>
      <c r="M292" s="1"/>
      <c r="N292">
        <f>IF('20168'!$G$292&lt;&gt;0,'20168'!$O$292/'20168'!$G$292,"")</f>
      </c>
      <c r="O292">
        <f>SUM('20168'!$H$292:'20168'!$M$292)</f>
        <v>0</v>
      </c>
      <c r="P292" s="1"/>
      <c r="Q292" s="1"/>
      <c r="R292">
        <f>SUM('20168'!$O$292:'20168'!$Q$292)+'20168'!$AF$292</f>
        <v>0</v>
      </c>
      <c r="S292">
        <f>SUM('20168'!$R$292:'20168'!$R$292)</f>
        <v>0</v>
      </c>
      <c r="T292">
        <v>283</v>
      </c>
      <c r="V292" s="1"/>
      <c r="W292" s="1"/>
      <c r="X292" s="1"/>
      <c r="AF292">
        <f>'20168'!$G$292*IF(E292&lt;&gt;"",'20168'!$F$292,0)</f>
        <v>0</v>
      </c>
    </row>
    <row r="293" spans="1:32" ht="12.75">
      <c r="A293">
        <v>284</v>
      </c>
      <c r="B293" s="1"/>
      <c r="C293">
        <f>IF(B293&lt;&gt;"",VLOOKUP(B293,iscritti_20168!$A$2:$G$3,4,FALSE),"")</f>
      </c>
      <c r="D293">
        <f>IF(B293&lt;&gt;"",VLOOKUP(B293,iscritti_20168!$A$2:$G$3,2,FALSE),"")</f>
      </c>
      <c r="E293">
        <f>IF(B293&lt;&gt;"",VLOOKUP(B293,iscritti_20168!$A$2:$G$3,3,FALSE),"")</f>
      </c>
      <c r="F293">
        <f>IF(E293&lt;&gt;"",VLOOKUP(E293,'20168'!$AG$3:'20168'!$AH$8,2,FALSE),"")</f>
      </c>
      <c r="G293">
        <f>COUNTA('20168'!$H$293:'20168'!$M$293)</f>
        <v>0</v>
      </c>
      <c r="H293" s="1"/>
      <c r="I293" s="1"/>
      <c r="J293" s="1"/>
      <c r="K293" s="1"/>
      <c r="L293" s="1"/>
      <c r="M293" s="1"/>
      <c r="N293">
        <f>IF('20168'!$G$293&lt;&gt;0,'20168'!$O$293/'20168'!$G$293,"")</f>
      </c>
      <c r="O293">
        <f>SUM('20168'!$H$293:'20168'!$M$293)</f>
        <v>0</v>
      </c>
      <c r="P293" s="1"/>
      <c r="Q293" s="1"/>
      <c r="R293">
        <f>SUM('20168'!$O$293:'20168'!$Q$293)+'20168'!$AF$293</f>
        <v>0</v>
      </c>
      <c r="S293">
        <f>SUM('20168'!$R$293:'20168'!$R$293)</f>
        <v>0</v>
      </c>
      <c r="T293">
        <v>284</v>
      </c>
      <c r="V293" s="1"/>
      <c r="W293" s="1"/>
      <c r="X293" s="1"/>
      <c r="AF293">
        <f>'20168'!$G$293*IF(E293&lt;&gt;"",'20168'!$F$293,0)</f>
        <v>0</v>
      </c>
    </row>
    <row r="294" spans="1:32" ht="12.75">
      <c r="A294">
        <v>285</v>
      </c>
      <c r="B294" s="1"/>
      <c r="C294">
        <f>IF(B294&lt;&gt;"",VLOOKUP(B294,iscritti_20168!$A$2:$G$3,4,FALSE),"")</f>
      </c>
      <c r="D294">
        <f>IF(B294&lt;&gt;"",VLOOKUP(B294,iscritti_20168!$A$2:$G$3,2,FALSE),"")</f>
      </c>
      <c r="E294">
        <f>IF(B294&lt;&gt;"",VLOOKUP(B294,iscritti_20168!$A$2:$G$3,3,FALSE),"")</f>
      </c>
      <c r="F294">
        <f>IF(E294&lt;&gt;"",VLOOKUP(E294,'20168'!$AG$3:'20168'!$AH$8,2,FALSE),"")</f>
      </c>
      <c r="G294">
        <f>COUNTA('20168'!$H$294:'20168'!$M$294)</f>
        <v>0</v>
      </c>
      <c r="H294" s="1"/>
      <c r="I294" s="1"/>
      <c r="J294" s="1"/>
      <c r="K294" s="1"/>
      <c r="L294" s="1"/>
      <c r="M294" s="1"/>
      <c r="N294">
        <f>IF('20168'!$G$294&lt;&gt;0,'20168'!$O$294/'20168'!$G$294,"")</f>
      </c>
      <c r="O294">
        <f>SUM('20168'!$H$294:'20168'!$M$294)</f>
        <v>0</v>
      </c>
      <c r="P294" s="1"/>
      <c r="Q294" s="1"/>
      <c r="R294">
        <f>SUM('20168'!$O$294:'20168'!$Q$294)+'20168'!$AF$294</f>
        <v>0</v>
      </c>
      <c r="S294">
        <f>SUM('20168'!$R$294:'20168'!$R$294)</f>
        <v>0</v>
      </c>
      <c r="T294">
        <v>285</v>
      </c>
      <c r="V294" s="1"/>
      <c r="W294" s="1"/>
      <c r="X294" s="1"/>
      <c r="AF294">
        <f>'20168'!$G$294*IF(E294&lt;&gt;"",'20168'!$F$294,0)</f>
        <v>0</v>
      </c>
    </row>
    <row r="295" spans="1:32" ht="12.75">
      <c r="A295">
        <v>286</v>
      </c>
      <c r="B295" s="1"/>
      <c r="C295">
        <f>IF(B295&lt;&gt;"",VLOOKUP(B295,iscritti_20168!$A$2:$G$3,4,FALSE),"")</f>
      </c>
      <c r="D295">
        <f>IF(B295&lt;&gt;"",VLOOKUP(B295,iscritti_20168!$A$2:$G$3,2,FALSE),"")</f>
      </c>
      <c r="E295">
        <f>IF(B295&lt;&gt;"",VLOOKUP(B295,iscritti_20168!$A$2:$G$3,3,FALSE),"")</f>
      </c>
      <c r="F295">
        <f>IF(E295&lt;&gt;"",VLOOKUP(E295,'20168'!$AG$3:'20168'!$AH$8,2,FALSE),"")</f>
      </c>
      <c r="G295">
        <f>COUNTA('20168'!$H$295:'20168'!$M$295)</f>
        <v>0</v>
      </c>
      <c r="H295" s="1"/>
      <c r="I295" s="1"/>
      <c r="J295" s="1"/>
      <c r="K295" s="1"/>
      <c r="L295" s="1"/>
      <c r="M295" s="1"/>
      <c r="N295">
        <f>IF('20168'!$G$295&lt;&gt;0,'20168'!$O$295/'20168'!$G$295,"")</f>
      </c>
      <c r="O295">
        <f>SUM('20168'!$H$295:'20168'!$M$295)</f>
        <v>0</v>
      </c>
      <c r="P295" s="1"/>
      <c r="Q295" s="1"/>
      <c r="R295">
        <f>SUM('20168'!$O$295:'20168'!$Q$295)+'20168'!$AF$295</f>
        <v>0</v>
      </c>
      <c r="S295">
        <f>SUM('20168'!$R$295:'20168'!$R$295)</f>
        <v>0</v>
      </c>
      <c r="T295">
        <v>286</v>
      </c>
      <c r="V295" s="1"/>
      <c r="W295" s="1"/>
      <c r="X295" s="1"/>
      <c r="AF295">
        <f>'20168'!$G$295*IF(E295&lt;&gt;"",'20168'!$F$295,0)</f>
        <v>0</v>
      </c>
    </row>
    <row r="296" spans="1:32" ht="12.75">
      <c r="A296">
        <v>287</v>
      </c>
      <c r="B296" s="1"/>
      <c r="C296">
        <f>IF(B296&lt;&gt;"",VLOOKUP(B296,iscritti_20168!$A$2:$G$3,4,FALSE),"")</f>
      </c>
      <c r="D296">
        <f>IF(B296&lt;&gt;"",VLOOKUP(B296,iscritti_20168!$A$2:$G$3,2,FALSE),"")</f>
      </c>
      <c r="E296">
        <f>IF(B296&lt;&gt;"",VLOOKUP(B296,iscritti_20168!$A$2:$G$3,3,FALSE),"")</f>
      </c>
      <c r="F296">
        <f>IF(E296&lt;&gt;"",VLOOKUP(E296,'20168'!$AG$3:'20168'!$AH$8,2,FALSE),"")</f>
      </c>
      <c r="G296">
        <f>COUNTA('20168'!$H$296:'20168'!$M$296)</f>
        <v>0</v>
      </c>
      <c r="H296" s="1"/>
      <c r="I296" s="1"/>
      <c r="J296" s="1"/>
      <c r="K296" s="1"/>
      <c r="L296" s="1"/>
      <c r="M296" s="1"/>
      <c r="N296">
        <f>IF('20168'!$G$296&lt;&gt;0,'20168'!$O$296/'20168'!$G$296,"")</f>
      </c>
      <c r="O296">
        <f>SUM('20168'!$H$296:'20168'!$M$296)</f>
        <v>0</v>
      </c>
      <c r="P296" s="1"/>
      <c r="Q296" s="1"/>
      <c r="R296">
        <f>SUM('20168'!$O$296:'20168'!$Q$296)+'20168'!$AF$296</f>
        <v>0</v>
      </c>
      <c r="S296">
        <f>SUM('20168'!$R$296:'20168'!$R$296)</f>
        <v>0</v>
      </c>
      <c r="T296">
        <v>287</v>
      </c>
      <c r="V296" s="1"/>
      <c r="W296" s="1"/>
      <c r="X296" s="1"/>
      <c r="AF296">
        <f>'20168'!$G$296*IF(E296&lt;&gt;"",'20168'!$F$296,0)</f>
        <v>0</v>
      </c>
    </row>
    <row r="297" spans="1:32" ht="12.75">
      <c r="A297">
        <v>288</v>
      </c>
      <c r="B297" s="1"/>
      <c r="C297">
        <f>IF(B297&lt;&gt;"",VLOOKUP(B297,iscritti_20168!$A$2:$G$3,4,FALSE),"")</f>
      </c>
      <c r="D297">
        <f>IF(B297&lt;&gt;"",VLOOKUP(B297,iscritti_20168!$A$2:$G$3,2,FALSE),"")</f>
      </c>
      <c r="E297">
        <f>IF(B297&lt;&gt;"",VLOOKUP(B297,iscritti_20168!$A$2:$G$3,3,FALSE),"")</f>
      </c>
      <c r="F297">
        <f>IF(E297&lt;&gt;"",VLOOKUP(E297,'20168'!$AG$3:'20168'!$AH$8,2,FALSE),"")</f>
      </c>
      <c r="G297">
        <f>COUNTA('20168'!$H$297:'20168'!$M$297)</f>
        <v>0</v>
      </c>
      <c r="H297" s="1"/>
      <c r="I297" s="1"/>
      <c r="J297" s="1"/>
      <c r="K297" s="1"/>
      <c r="L297" s="1"/>
      <c r="M297" s="1"/>
      <c r="N297">
        <f>IF('20168'!$G$297&lt;&gt;0,'20168'!$O$297/'20168'!$G$297,"")</f>
      </c>
      <c r="O297">
        <f>SUM('20168'!$H$297:'20168'!$M$297)</f>
        <v>0</v>
      </c>
      <c r="P297" s="1"/>
      <c r="Q297" s="1"/>
      <c r="R297">
        <f>SUM('20168'!$O$297:'20168'!$Q$297)+'20168'!$AF$297</f>
        <v>0</v>
      </c>
      <c r="S297">
        <f>SUM('20168'!$R$297:'20168'!$R$297)</f>
        <v>0</v>
      </c>
      <c r="T297">
        <v>288</v>
      </c>
      <c r="V297" s="1"/>
      <c r="W297" s="1"/>
      <c r="X297" s="1"/>
      <c r="AF297">
        <f>'20168'!$G$297*IF(E297&lt;&gt;"",'20168'!$F$297,0)</f>
        <v>0</v>
      </c>
    </row>
    <row r="298" spans="1:32" ht="12.75">
      <c r="A298">
        <v>289</v>
      </c>
      <c r="B298" s="1"/>
      <c r="C298">
        <f>IF(B298&lt;&gt;"",VLOOKUP(B298,iscritti_20168!$A$2:$G$3,4,FALSE),"")</f>
      </c>
      <c r="D298">
        <f>IF(B298&lt;&gt;"",VLOOKUP(B298,iscritti_20168!$A$2:$G$3,2,FALSE),"")</f>
      </c>
      <c r="E298">
        <f>IF(B298&lt;&gt;"",VLOOKUP(B298,iscritti_20168!$A$2:$G$3,3,FALSE),"")</f>
      </c>
      <c r="F298">
        <f>IF(E298&lt;&gt;"",VLOOKUP(E298,'20168'!$AG$3:'20168'!$AH$8,2,FALSE),"")</f>
      </c>
      <c r="G298">
        <f>COUNTA('20168'!$H$298:'20168'!$M$298)</f>
        <v>0</v>
      </c>
      <c r="H298" s="1"/>
      <c r="I298" s="1"/>
      <c r="J298" s="1"/>
      <c r="K298" s="1"/>
      <c r="L298" s="1"/>
      <c r="M298" s="1"/>
      <c r="N298">
        <f>IF('20168'!$G$298&lt;&gt;0,'20168'!$O$298/'20168'!$G$298,"")</f>
      </c>
      <c r="O298">
        <f>SUM('20168'!$H$298:'20168'!$M$298)</f>
        <v>0</v>
      </c>
      <c r="P298" s="1"/>
      <c r="Q298" s="1"/>
      <c r="R298">
        <f>SUM('20168'!$O$298:'20168'!$Q$298)+'20168'!$AF$298</f>
        <v>0</v>
      </c>
      <c r="S298">
        <f>SUM('20168'!$R$298:'20168'!$R$298)</f>
        <v>0</v>
      </c>
      <c r="T298">
        <v>289</v>
      </c>
      <c r="V298" s="1"/>
      <c r="W298" s="1"/>
      <c r="X298" s="1"/>
      <c r="AF298">
        <f>'20168'!$G$298*IF(E298&lt;&gt;"",'20168'!$F$298,0)</f>
        <v>0</v>
      </c>
    </row>
    <row r="299" spans="1:32" ht="12.75">
      <c r="A299">
        <v>290</v>
      </c>
      <c r="B299" s="1"/>
      <c r="C299">
        <f>IF(B299&lt;&gt;"",VLOOKUP(B299,iscritti_20168!$A$2:$G$3,4,FALSE),"")</f>
      </c>
      <c r="D299">
        <f>IF(B299&lt;&gt;"",VLOOKUP(B299,iscritti_20168!$A$2:$G$3,2,FALSE),"")</f>
      </c>
      <c r="E299">
        <f>IF(B299&lt;&gt;"",VLOOKUP(B299,iscritti_20168!$A$2:$G$3,3,FALSE),"")</f>
      </c>
      <c r="F299">
        <f>IF(E299&lt;&gt;"",VLOOKUP(E299,'20168'!$AG$3:'20168'!$AH$8,2,FALSE),"")</f>
      </c>
      <c r="G299">
        <f>COUNTA('20168'!$H$299:'20168'!$M$299)</f>
        <v>0</v>
      </c>
      <c r="H299" s="1"/>
      <c r="I299" s="1"/>
      <c r="J299" s="1"/>
      <c r="K299" s="1"/>
      <c r="L299" s="1"/>
      <c r="M299" s="1"/>
      <c r="N299">
        <f>IF('20168'!$G$299&lt;&gt;0,'20168'!$O$299/'20168'!$G$299,"")</f>
      </c>
      <c r="O299">
        <f>SUM('20168'!$H$299:'20168'!$M$299)</f>
        <v>0</v>
      </c>
      <c r="P299" s="1"/>
      <c r="Q299" s="1"/>
      <c r="R299">
        <f>SUM('20168'!$O$299:'20168'!$Q$299)+'20168'!$AF$299</f>
        <v>0</v>
      </c>
      <c r="S299">
        <f>SUM('20168'!$R$299:'20168'!$R$299)</f>
        <v>0</v>
      </c>
      <c r="T299">
        <v>290</v>
      </c>
      <c r="V299" s="1"/>
      <c r="W299" s="1"/>
      <c r="X299" s="1"/>
      <c r="AF299">
        <f>'20168'!$G$299*IF(E299&lt;&gt;"",'20168'!$F$299,0)</f>
        <v>0</v>
      </c>
    </row>
    <row r="300" spans="1:32" ht="12.75">
      <c r="A300">
        <v>291</v>
      </c>
      <c r="B300" s="1"/>
      <c r="C300">
        <f>IF(B300&lt;&gt;"",VLOOKUP(B300,iscritti_20168!$A$2:$G$3,4,FALSE),"")</f>
      </c>
      <c r="D300">
        <f>IF(B300&lt;&gt;"",VLOOKUP(B300,iscritti_20168!$A$2:$G$3,2,FALSE),"")</f>
      </c>
      <c r="E300">
        <f>IF(B300&lt;&gt;"",VLOOKUP(B300,iscritti_20168!$A$2:$G$3,3,FALSE),"")</f>
      </c>
      <c r="F300">
        <f>IF(E300&lt;&gt;"",VLOOKUP(E300,'20168'!$AG$3:'20168'!$AH$8,2,FALSE),"")</f>
      </c>
      <c r="G300">
        <f>COUNTA('20168'!$H$300:'20168'!$M$300)</f>
        <v>0</v>
      </c>
      <c r="H300" s="1"/>
      <c r="I300" s="1"/>
      <c r="J300" s="1"/>
      <c r="K300" s="1"/>
      <c r="L300" s="1"/>
      <c r="M300" s="1"/>
      <c r="N300">
        <f>IF('20168'!$G$300&lt;&gt;0,'20168'!$O$300/'20168'!$G$300,"")</f>
      </c>
      <c r="O300">
        <f>SUM('20168'!$H$300:'20168'!$M$300)</f>
        <v>0</v>
      </c>
      <c r="P300" s="1"/>
      <c r="Q300" s="1"/>
      <c r="R300">
        <f>SUM('20168'!$O$300:'20168'!$Q$300)+'20168'!$AF$300</f>
        <v>0</v>
      </c>
      <c r="S300">
        <f>SUM('20168'!$R$300:'20168'!$R$300)</f>
        <v>0</v>
      </c>
      <c r="T300">
        <v>291</v>
      </c>
      <c r="V300" s="1"/>
      <c r="W300" s="1"/>
      <c r="X300" s="1"/>
      <c r="AF300">
        <f>'20168'!$G$300*IF(E300&lt;&gt;"",'20168'!$F$300,0)</f>
        <v>0</v>
      </c>
    </row>
    <row r="301" spans="1:32" ht="12.75">
      <c r="A301">
        <v>292</v>
      </c>
      <c r="B301" s="1"/>
      <c r="C301">
        <f>IF(B301&lt;&gt;"",VLOOKUP(B301,iscritti_20168!$A$2:$G$3,4,FALSE),"")</f>
      </c>
      <c r="D301">
        <f>IF(B301&lt;&gt;"",VLOOKUP(B301,iscritti_20168!$A$2:$G$3,2,FALSE),"")</f>
      </c>
      <c r="E301">
        <f>IF(B301&lt;&gt;"",VLOOKUP(B301,iscritti_20168!$A$2:$G$3,3,FALSE),"")</f>
      </c>
      <c r="F301">
        <f>IF(E301&lt;&gt;"",VLOOKUP(E301,'20168'!$AG$3:'20168'!$AH$8,2,FALSE),"")</f>
      </c>
      <c r="G301">
        <f>COUNTA('20168'!$H$301:'20168'!$M$301)</f>
        <v>0</v>
      </c>
      <c r="H301" s="1"/>
      <c r="I301" s="1"/>
      <c r="J301" s="1"/>
      <c r="K301" s="1"/>
      <c r="L301" s="1"/>
      <c r="M301" s="1"/>
      <c r="N301">
        <f>IF('20168'!$G$301&lt;&gt;0,'20168'!$O$301/'20168'!$G$301,"")</f>
      </c>
      <c r="O301">
        <f>SUM('20168'!$H$301:'20168'!$M$301)</f>
        <v>0</v>
      </c>
      <c r="P301" s="1"/>
      <c r="Q301" s="1"/>
      <c r="R301">
        <f>SUM('20168'!$O$301:'20168'!$Q$301)+'20168'!$AF$301</f>
        <v>0</v>
      </c>
      <c r="S301">
        <f>SUM('20168'!$R$301:'20168'!$R$301)</f>
        <v>0</v>
      </c>
      <c r="T301">
        <v>292</v>
      </c>
      <c r="V301" s="1"/>
      <c r="W301" s="1"/>
      <c r="X301" s="1"/>
      <c r="AF301">
        <f>'20168'!$G$301*IF(E301&lt;&gt;"",'20168'!$F$301,0)</f>
        <v>0</v>
      </c>
    </row>
    <row r="302" spans="1:32" ht="12.75">
      <c r="A302">
        <v>293</v>
      </c>
      <c r="B302" s="1"/>
      <c r="C302">
        <f>IF(B302&lt;&gt;"",VLOOKUP(B302,iscritti_20168!$A$2:$G$3,4,FALSE),"")</f>
      </c>
      <c r="D302">
        <f>IF(B302&lt;&gt;"",VLOOKUP(B302,iscritti_20168!$A$2:$G$3,2,FALSE),"")</f>
      </c>
      <c r="E302">
        <f>IF(B302&lt;&gt;"",VLOOKUP(B302,iscritti_20168!$A$2:$G$3,3,FALSE),"")</f>
      </c>
      <c r="F302">
        <f>IF(E302&lt;&gt;"",VLOOKUP(E302,'20168'!$AG$3:'20168'!$AH$8,2,FALSE),"")</f>
      </c>
      <c r="G302">
        <f>COUNTA('20168'!$H$302:'20168'!$M$302)</f>
        <v>0</v>
      </c>
      <c r="H302" s="1"/>
      <c r="I302" s="1"/>
      <c r="J302" s="1"/>
      <c r="K302" s="1"/>
      <c r="L302" s="1"/>
      <c r="M302" s="1"/>
      <c r="N302">
        <f>IF('20168'!$G$302&lt;&gt;0,'20168'!$O$302/'20168'!$G$302,"")</f>
      </c>
      <c r="O302">
        <f>SUM('20168'!$H$302:'20168'!$M$302)</f>
        <v>0</v>
      </c>
      <c r="P302" s="1"/>
      <c r="Q302" s="1"/>
      <c r="R302">
        <f>SUM('20168'!$O$302:'20168'!$Q$302)+'20168'!$AF$302</f>
        <v>0</v>
      </c>
      <c r="S302">
        <f>SUM('20168'!$R$302:'20168'!$R$302)</f>
        <v>0</v>
      </c>
      <c r="T302">
        <v>293</v>
      </c>
      <c r="V302" s="1"/>
      <c r="W302" s="1"/>
      <c r="X302" s="1"/>
      <c r="AF302">
        <f>'20168'!$G$302*IF(E302&lt;&gt;"",'20168'!$F$302,0)</f>
        <v>0</v>
      </c>
    </row>
    <row r="303" spans="1:32" ht="12.75">
      <c r="A303">
        <v>294</v>
      </c>
      <c r="B303" s="1"/>
      <c r="C303">
        <f>IF(B303&lt;&gt;"",VLOOKUP(B303,iscritti_20168!$A$2:$G$3,4,FALSE),"")</f>
      </c>
      <c r="D303">
        <f>IF(B303&lt;&gt;"",VLOOKUP(B303,iscritti_20168!$A$2:$G$3,2,FALSE),"")</f>
      </c>
      <c r="E303">
        <f>IF(B303&lt;&gt;"",VLOOKUP(B303,iscritti_20168!$A$2:$G$3,3,FALSE),"")</f>
      </c>
      <c r="F303">
        <f>IF(E303&lt;&gt;"",VLOOKUP(E303,'20168'!$AG$3:'20168'!$AH$8,2,FALSE),"")</f>
      </c>
      <c r="G303">
        <f>COUNTA('20168'!$H$303:'20168'!$M$303)</f>
        <v>0</v>
      </c>
      <c r="H303" s="1"/>
      <c r="I303" s="1"/>
      <c r="J303" s="1"/>
      <c r="K303" s="1"/>
      <c r="L303" s="1"/>
      <c r="M303" s="1"/>
      <c r="N303">
        <f>IF('20168'!$G$303&lt;&gt;0,'20168'!$O$303/'20168'!$G$303,"")</f>
      </c>
      <c r="O303">
        <f>SUM('20168'!$H$303:'20168'!$M$303)</f>
        <v>0</v>
      </c>
      <c r="P303" s="1"/>
      <c r="Q303" s="1"/>
      <c r="R303">
        <f>SUM('20168'!$O$303:'20168'!$Q$303)+'20168'!$AF$303</f>
        <v>0</v>
      </c>
      <c r="S303">
        <f>SUM('20168'!$R$303:'20168'!$R$303)</f>
        <v>0</v>
      </c>
      <c r="T303">
        <v>294</v>
      </c>
      <c r="V303" s="1"/>
      <c r="W303" s="1"/>
      <c r="X303" s="1"/>
      <c r="AF303">
        <f>'20168'!$G$303*IF(E303&lt;&gt;"",'20168'!$F$303,0)</f>
        <v>0</v>
      </c>
    </row>
    <row r="304" spans="1:32" ht="12.75">
      <c r="A304">
        <v>295</v>
      </c>
      <c r="B304" s="1"/>
      <c r="C304">
        <f>IF(B304&lt;&gt;"",VLOOKUP(B304,iscritti_20168!$A$2:$G$3,4,FALSE),"")</f>
      </c>
      <c r="D304">
        <f>IF(B304&lt;&gt;"",VLOOKUP(B304,iscritti_20168!$A$2:$G$3,2,FALSE),"")</f>
      </c>
      <c r="E304">
        <f>IF(B304&lt;&gt;"",VLOOKUP(B304,iscritti_20168!$A$2:$G$3,3,FALSE),"")</f>
      </c>
      <c r="F304">
        <f>IF(E304&lt;&gt;"",VLOOKUP(E304,'20168'!$AG$3:'20168'!$AH$8,2,FALSE),"")</f>
      </c>
      <c r="G304">
        <f>COUNTA('20168'!$H$304:'20168'!$M$304)</f>
        <v>0</v>
      </c>
      <c r="H304" s="1"/>
      <c r="I304" s="1"/>
      <c r="J304" s="1"/>
      <c r="K304" s="1"/>
      <c r="L304" s="1"/>
      <c r="M304" s="1"/>
      <c r="N304">
        <f>IF('20168'!$G$304&lt;&gt;0,'20168'!$O$304/'20168'!$G$304,"")</f>
      </c>
      <c r="O304">
        <f>SUM('20168'!$H$304:'20168'!$M$304)</f>
        <v>0</v>
      </c>
      <c r="P304" s="1"/>
      <c r="Q304" s="1"/>
      <c r="R304">
        <f>SUM('20168'!$O$304:'20168'!$Q$304)+'20168'!$AF$304</f>
        <v>0</v>
      </c>
      <c r="S304">
        <f>SUM('20168'!$R$304:'20168'!$R$304)</f>
        <v>0</v>
      </c>
      <c r="T304">
        <v>295</v>
      </c>
      <c r="V304" s="1"/>
      <c r="W304" s="1"/>
      <c r="X304" s="1"/>
      <c r="AF304">
        <f>'20168'!$G$304*IF(E304&lt;&gt;"",'20168'!$F$304,0)</f>
        <v>0</v>
      </c>
    </row>
    <row r="305" spans="1:32" ht="12.75">
      <c r="A305">
        <v>296</v>
      </c>
      <c r="B305" s="1"/>
      <c r="C305">
        <f>IF(B305&lt;&gt;"",VLOOKUP(B305,iscritti_20168!$A$2:$G$3,4,FALSE),"")</f>
      </c>
      <c r="D305">
        <f>IF(B305&lt;&gt;"",VLOOKUP(B305,iscritti_20168!$A$2:$G$3,2,FALSE),"")</f>
      </c>
      <c r="E305">
        <f>IF(B305&lt;&gt;"",VLOOKUP(B305,iscritti_20168!$A$2:$G$3,3,FALSE),"")</f>
      </c>
      <c r="F305">
        <f>IF(E305&lt;&gt;"",VLOOKUP(E305,'20168'!$AG$3:'20168'!$AH$8,2,FALSE),"")</f>
      </c>
      <c r="G305">
        <f>COUNTA('20168'!$H$305:'20168'!$M$305)</f>
        <v>0</v>
      </c>
      <c r="H305" s="1"/>
      <c r="I305" s="1"/>
      <c r="J305" s="1"/>
      <c r="K305" s="1"/>
      <c r="L305" s="1"/>
      <c r="M305" s="1"/>
      <c r="N305">
        <f>IF('20168'!$G$305&lt;&gt;0,'20168'!$O$305/'20168'!$G$305,"")</f>
      </c>
      <c r="O305">
        <f>SUM('20168'!$H$305:'20168'!$M$305)</f>
        <v>0</v>
      </c>
      <c r="P305" s="1"/>
      <c r="Q305" s="1"/>
      <c r="R305">
        <f>SUM('20168'!$O$305:'20168'!$Q$305)+'20168'!$AF$305</f>
        <v>0</v>
      </c>
      <c r="S305">
        <f>SUM('20168'!$R$305:'20168'!$R$305)</f>
        <v>0</v>
      </c>
      <c r="T305">
        <v>296</v>
      </c>
      <c r="V305" s="1"/>
      <c r="W305" s="1"/>
      <c r="X305" s="1"/>
      <c r="AF305">
        <f>'20168'!$G$305*IF(E305&lt;&gt;"",'20168'!$F$305,0)</f>
        <v>0</v>
      </c>
    </row>
    <row r="306" spans="1:32" ht="12.75">
      <c r="A306">
        <v>297</v>
      </c>
      <c r="B306" s="1"/>
      <c r="C306">
        <f>IF(B306&lt;&gt;"",VLOOKUP(B306,iscritti_20168!$A$2:$G$3,4,FALSE),"")</f>
      </c>
      <c r="D306">
        <f>IF(B306&lt;&gt;"",VLOOKUP(B306,iscritti_20168!$A$2:$G$3,2,FALSE),"")</f>
      </c>
      <c r="E306">
        <f>IF(B306&lt;&gt;"",VLOOKUP(B306,iscritti_20168!$A$2:$G$3,3,FALSE),"")</f>
      </c>
      <c r="F306">
        <f>IF(E306&lt;&gt;"",VLOOKUP(E306,'20168'!$AG$3:'20168'!$AH$8,2,FALSE),"")</f>
      </c>
      <c r="G306">
        <f>COUNTA('20168'!$H$306:'20168'!$M$306)</f>
        <v>0</v>
      </c>
      <c r="H306" s="1"/>
      <c r="I306" s="1"/>
      <c r="J306" s="1"/>
      <c r="K306" s="1"/>
      <c r="L306" s="1"/>
      <c r="M306" s="1"/>
      <c r="N306">
        <f>IF('20168'!$G$306&lt;&gt;0,'20168'!$O$306/'20168'!$G$306,"")</f>
      </c>
      <c r="O306">
        <f>SUM('20168'!$H$306:'20168'!$M$306)</f>
        <v>0</v>
      </c>
      <c r="P306" s="1"/>
      <c r="Q306" s="1"/>
      <c r="R306">
        <f>SUM('20168'!$O$306:'20168'!$Q$306)+'20168'!$AF$306</f>
        <v>0</v>
      </c>
      <c r="S306">
        <f>SUM('20168'!$R$306:'20168'!$R$306)</f>
        <v>0</v>
      </c>
      <c r="T306">
        <v>297</v>
      </c>
      <c r="V306" s="1"/>
      <c r="W306" s="1"/>
      <c r="X306" s="1"/>
      <c r="AF306">
        <f>'20168'!$G$306*IF(E306&lt;&gt;"",'20168'!$F$306,0)</f>
        <v>0</v>
      </c>
    </row>
    <row r="307" spans="1:32" ht="12.75">
      <c r="A307">
        <v>298</v>
      </c>
      <c r="B307" s="1"/>
      <c r="C307">
        <f>IF(B307&lt;&gt;"",VLOOKUP(B307,iscritti_20168!$A$2:$G$3,4,FALSE),"")</f>
      </c>
      <c r="D307">
        <f>IF(B307&lt;&gt;"",VLOOKUP(B307,iscritti_20168!$A$2:$G$3,2,FALSE),"")</f>
      </c>
      <c r="E307">
        <f>IF(B307&lt;&gt;"",VLOOKUP(B307,iscritti_20168!$A$2:$G$3,3,FALSE),"")</f>
      </c>
      <c r="F307">
        <f>IF(E307&lt;&gt;"",VLOOKUP(E307,'20168'!$AG$3:'20168'!$AH$8,2,FALSE),"")</f>
      </c>
      <c r="G307">
        <f>COUNTA('20168'!$H$307:'20168'!$M$307)</f>
        <v>0</v>
      </c>
      <c r="H307" s="1"/>
      <c r="I307" s="1"/>
      <c r="J307" s="1"/>
      <c r="K307" s="1"/>
      <c r="L307" s="1"/>
      <c r="M307" s="1"/>
      <c r="N307">
        <f>IF('20168'!$G$307&lt;&gt;0,'20168'!$O$307/'20168'!$G$307,"")</f>
      </c>
      <c r="O307">
        <f>SUM('20168'!$H$307:'20168'!$M$307)</f>
        <v>0</v>
      </c>
      <c r="P307" s="1"/>
      <c r="Q307" s="1"/>
      <c r="R307">
        <f>SUM('20168'!$O$307:'20168'!$Q$307)+'20168'!$AF$307</f>
        <v>0</v>
      </c>
      <c r="S307">
        <f>SUM('20168'!$R$307:'20168'!$R$307)</f>
        <v>0</v>
      </c>
      <c r="T307">
        <v>298</v>
      </c>
      <c r="V307" s="1"/>
      <c r="W307" s="1"/>
      <c r="X307" s="1"/>
      <c r="AF307">
        <f>'20168'!$G$307*IF(E307&lt;&gt;"",'20168'!$F$307,0)</f>
        <v>0</v>
      </c>
    </row>
    <row r="308" spans="1:32" ht="12.75">
      <c r="A308">
        <v>299</v>
      </c>
      <c r="B308" s="1"/>
      <c r="C308">
        <f>IF(B308&lt;&gt;"",VLOOKUP(B308,iscritti_20168!$A$2:$G$3,4,FALSE),"")</f>
      </c>
      <c r="D308">
        <f>IF(B308&lt;&gt;"",VLOOKUP(B308,iscritti_20168!$A$2:$G$3,2,FALSE),"")</f>
      </c>
      <c r="E308">
        <f>IF(B308&lt;&gt;"",VLOOKUP(B308,iscritti_20168!$A$2:$G$3,3,FALSE),"")</f>
      </c>
      <c r="F308">
        <f>IF(E308&lt;&gt;"",VLOOKUP(E308,'20168'!$AG$3:'20168'!$AH$8,2,FALSE),"")</f>
      </c>
      <c r="G308">
        <f>COUNTA('20168'!$H$308:'20168'!$M$308)</f>
        <v>0</v>
      </c>
      <c r="H308" s="1"/>
      <c r="I308" s="1"/>
      <c r="J308" s="1"/>
      <c r="K308" s="1"/>
      <c r="L308" s="1"/>
      <c r="M308" s="1"/>
      <c r="N308">
        <f>IF('20168'!$G$308&lt;&gt;0,'20168'!$O$308/'20168'!$G$308,"")</f>
      </c>
      <c r="O308">
        <f>SUM('20168'!$H$308:'20168'!$M$308)</f>
        <v>0</v>
      </c>
      <c r="P308" s="1"/>
      <c r="Q308" s="1"/>
      <c r="R308">
        <f>SUM('20168'!$O$308:'20168'!$Q$308)+'20168'!$AF$308</f>
        <v>0</v>
      </c>
      <c r="S308">
        <f>SUM('20168'!$R$308:'20168'!$R$308)</f>
        <v>0</v>
      </c>
      <c r="T308">
        <v>299</v>
      </c>
      <c r="V308" s="1"/>
      <c r="W308" s="1"/>
      <c r="X308" s="1"/>
      <c r="AF308">
        <f>'20168'!$G$308*IF(E308&lt;&gt;"",'20168'!$F$308,0)</f>
        <v>0</v>
      </c>
    </row>
    <row r="309" spans="1:32" ht="12.75">
      <c r="A309">
        <v>300</v>
      </c>
      <c r="B309" s="1"/>
      <c r="C309">
        <f>IF(B309&lt;&gt;"",VLOOKUP(B309,iscritti_20168!$A$2:$G$3,4,FALSE),"")</f>
      </c>
      <c r="D309">
        <f>IF(B309&lt;&gt;"",VLOOKUP(B309,iscritti_20168!$A$2:$G$3,2,FALSE),"")</f>
      </c>
      <c r="E309">
        <f>IF(B309&lt;&gt;"",VLOOKUP(B309,iscritti_20168!$A$2:$G$3,3,FALSE),"")</f>
      </c>
      <c r="F309">
        <f>IF(E309&lt;&gt;"",VLOOKUP(E309,'20168'!$AG$3:'20168'!$AH$8,2,FALSE),"")</f>
      </c>
      <c r="G309">
        <f>COUNTA('20168'!$H$309:'20168'!$M$309)</f>
        <v>0</v>
      </c>
      <c r="H309" s="1"/>
      <c r="I309" s="1"/>
      <c r="J309" s="1"/>
      <c r="K309" s="1"/>
      <c r="L309" s="1"/>
      <c r="M309" s="1"/>
      <c r="N309">
        <f>IF('20168'!$G$309&lt;&gt;0,'20168'!$O$309/'20168'!$G$309,"")</f>
      </c>
      <c r="O309">
        <f>SUM('20168'!$H$309:'20168'!$M$309)</f>
        <v>0</v>
      </c>
      <c r="P309" s="1"/>
      <c r="Q309" s="1"/>
      <c r="R309">
        <f>SUM('20168'!$O$309:'20168'!$Q$309)+'20168'!$AF$309</f>
        <v>0</v>
      </c>
      <c r="S309">
        <f>SUM('20168'!$R$309:'20168'!$R$309)</f>
        <v>0</v>
      </c>
      <c r="T309">
        <v>300</v>
      </c>
      <c r="V309" s="1"/>
      <c r="W309" s="1"/>
      <c r="X309" s="1"/>
      <c r="AF309">
        <f>'20168'!$G$309*IF(E309&lt;&gt;"",'20168'!$F$309,0)</f>
        <v>0</v>
      </c>
    </row>
    <row r="310" spans="1:32" ht="12.75">
      <c r="A310">
        <v>301</v>
      </c>
      <c r="B310" s="1"/>
      <c r="C310">
        <f>IF(B310&lt;&gt;"",VLOOKUP(B310,iscritti_20168!$A$2:$G$3,4,FALSE),"")</f>
      </c>
      <c r="D310">
        <f>IF(B310&lt;&gt;"",VLOOKUP(B310,iscritti_20168!$A$2:$G$3,2,FALSE),"")</f>
      </c>
      <c r="E310">
        <f>IF(B310&lt;&gt;"",VLOOKUP(B310,iscritti_20168!$A$2:$G$3,3,FALSE),"")</f>
      </c>
      <c r="F310">
        <f>IF(E310&lt;&gt;"",VLOOKUP(E310,'20168'!$AG$3:'20168'!$AH$8,2,FALSE),"")</f>
      </c>
      <c r="G310">
        <f>COUNTA('20168'!$H$310:'20168'!$M$310)</f>
        <v>0</v>
      </c>
      <c r="H310" s="1"/>
      <c r="I310" s="1"/>
      <c r="J310" s="1"/>
      <c r="K310" s="1"/>
      <c r="L310" s="1"/>
      <c r="M310" s="1"/>
      <c r="N310">
        <f>IF('20168'!$G$310&lt;&gt;0,'20168'!$O$310/'20168'!$G$310,"")</f>
      </c>
      <c r="O310">
        <f>SUM('20168'!$H$310:'20168'!$M$310)</f>
        <v>0</v>
      </c>
      <c r="P310" s="1"/>
      <c r="Q310" s="1"/>
      <c r="R310">
        <f>SUM('20168'!$O$310:'20168'!$Q$310)+'20168'!$AF$310</f>
        <v>0</v>
      </c>
      <c r="S310">
        <f>SUM('20168'!$R$310:'20168'!$R$310)</f>
        <v>0</v>
      </c>
      <c r="T310">
        <v>301</v>
      </c>
      <c r="V310" s="1"/>
      <c r="W310" s="1"/>
      <c r="X310" s="1"/>
      <c r="AF310">
        <f>'20168'!$G$310*IF(E310&lt;&gt;"",'20168'!$F$310,0)</f>
        <v>0</v>
      </c>
    </row>
    <row r="311" spans="1:32" ht="12.75">
      <c r="A311">
        <v>302</v>
      </c>
      <c r="B311" s="1"/>
      <c r="C311">
        <f>IF(B311&lt;&gt;"",VLOOKUP(B311,iscritti_20168!$A$2:$G$3,4,FALSE),"")</f>
      </c>
      <c r="D311">
        <f>IF(B311&lt;&gt;"",VLOOKUP(B311,iscritti_20168!$A$2:$G$3,2,FALSE),"")</f>
      </c>
      <c r="E311">
        <f>IF(B311&lt;&gt;"",VLOOKUP(B311,iscritti_20168!$A$2:$G$3,3,FALSE),"")</f>
      </c>
      <c r="F311">
        <f>IF(E311&lt;&gt;"",VLOOKUP(E311,'20168'!$AG$3:'20168'!$AH$8,2,FALSE),"")</f>
      </c>
      <c r="G311">
        <f>COUNTA('20168'!$H$311:'20168'!$M$311)</f>
        <v>0</v>
      </c>
      <c r="H311" s="1"/>
      <c r="I311" s="1"/>
      <c r="J311" s="1"/>
      <c r="K311" s="1"/>
      <c r="L311" s="1"/>
      <c r="M311" s="1"/>
      <c r="N311">
        <f>IF('20168'!$G$311&lt;&gt;0,'20168'!$O$311/'20168'!$G$311,"")</f>
      </c>
      <c r="O311">
        <f>SUM('20168'!$H$311:'20168'!$M$311)</f>
        <v>0</v>
      </c>
      <c r="P311" s="1"/>
      <c r="Q311" s="1"/>
      <c r="R311">
        <f>SUM('20168'!$O$311:'20168'!$Q$311)+'20168'!$AF$311</f>
        <v>0</v>
      </c>
      <c r="S311">
        <f>SUM('20168'!$R$311:'20168'!$R$311)</f>
        <v>0</v>
      </c>
      <c r="T311">
        <v>302</v>
      </c>
      <c r="V311" s="1"/>
      <c r="W311" s="1"/>
      <c r="X311" s="1"/>
      <c r="AF311">
        <f>'20168'!$G$311*IF(E311&lt;&gt;"",'20168'!$F$311,0)</f>
        <v>0</v>
      </c>
    </row>
    <row r="312" spans="1:32" ht="12.75">
      <c r="A312">
        <v>303</v>
      </c>
      <c r="B312" s="1"/>
      <c r="C312">
        <f>IF(B312&lt;&gt;"",VLOOKUP(B312,iscritti_20168!$A$2:$G$3,4,FALSE),"")</f>
      </c>
      <c r="D312">
        <f>IF(B312&lt;&gt;"",VLOOKUP(B312,iscritti_20168!$A$2:$G$3,2,FALSE),"")</f>
      </c>
      <c r="E312">
        <f>IF(B312&lt;&gt;"",VLOOKUP(B312,iscritti_20168!$A$2:$G$3,3,FALSE),"")</f>
      </c>
      <c r="F312">
        <f>IF(E312&lt;&gt;"",VLOOKUP(E312,'20168'!$AG$3:'20168'!$AH$8,2,FALSE),"")</f>
      </c>
      <c r="G312">
        <f>COUNTA('20168'!$H$312:'20168'!$M$312)</f>
        <v>0</v>
      </c>
      <c r="H312" s="1"/>
      <c r="I312" s="1"/>
      <c r="J312" s="1"/>
      <c r="K312" s="1"/>
      <c r="L312" s="1"/>
      <c r="M312" s="1"/>
      <c r="N312">
        <f>IF('20168'!$G$312&lt;&gt;0,'20168'!$O$312/'20168'!$G$312,"")</f>
      </c>
      <c r="O312">
        <f>SUM('20168'!$H$312:'20168'!$M$312)</f>
        <v>0</v>
      </c>
      <c r="P312" s="1"/>
      <c r="Q312" s="1"/>
      <c r="R312">
        <f>SUM('20168'!$O$312:'20168'!$Q$312)+'20168'!$AF$312</f>
        <v>0</v>
      </c>
      <c r="S312">
        <f>SUM('20168'!$R$312:'20168'!$R$312)</f>
        <v>0</v>
      </c>
      <c r="T312">
        <v>303</v>
      </c>
      <c r="V312" s="1"/>
      <c r="W312" s="1"/>
      <c r="X312" s="1"/>
      <c r="AF312">
        <f>'20168'!$G$312*IF(E312&lt;&gt;"",'20168'!$F$312,0)</f>
        <v>0</v>
      </c>
    </row>
    <row r="313" spans="1:32" ht="12.75">
      <c r="A313">
        <v>304</v>
      </c>
      <c r="B313" s="1"/>
      <c r="C313">
        <f>IF(B313&lt;&gt;"",VLOOKUP(B313,iscritti_20168!$A$2:$G$3,4,FALSE),"")</f>
      </c>
      <c r="D313">
        <f>IF(B313&lt;&gt;"",VLOOKUP(B313,iscritti_20168!$A$2:$G$3,2,FALSE),"")</f>
      </c>
      <c r="E313">
        <f>IF(B313&lt;&gt;"",VLOOKUP(B313,iscritti_20168!$A$2:$G$3,3,FALSE),"")</f>
      </c>
      <c r="F313">
        <f>IF(E313&lt;&gt;"",VLOOKUP(E313,'20168'!$AG$3:'20168'!$AH$8,2,FALSE),"")</f>
      </c>
      <c r="G313">
        <f>COUNTA('20168'!$H$313:'20168'!$M$313)</f>
        <v>0</v>
      </c>
      <c r="H313" s="1"/>
      <c r="I313" s="1"/>
      <c r="J313" s="1"/>
      <c r="K313" s="1"/>
      <c r="L313" s="1"/>
      <c r="M313" s="1"/>
      <c r="N313">
        <f>IF('20168'!$G$313&lt;&gt;0,'20168'!$O$313/'20168'!$G$313,"")</f>
      </c>
      <c r="O313">
        <f>SUM('20168'!$H$313:'20168'!$M$313)</f>
        <v>0</v>
      </c>
      <c r="P313" s="1"/>
      <c r="Q313" s="1"/>
      <c r="R313">
        <f>SUM('20168'!$O$313:'20168'!$Q$313)+'20168'!$AF$313</f>
        <v>0</v>
      </c>
      <c r="S313">
        <f>SUM('20168'!$R$313:'20168'!$R$313)</f>
        <v>0</v>
      </c>
      <c r="T313">
        <v>304</v>
      </c>
      <c r="V313" s="1"/>
      <c r="W313" s="1"/>
      <c r="X313" s="1"/>
      <c r="AF313">
        <f>'20168'!$G$313*IF(E313&lt;&gt;"",'20168'!$F$313,0)</f>
        <v>0</v>
      </c>
    </row>
    <row r="314" spans="1:32" ht="12.75">
      <c r="A314">
        <v>305</v>
      </c>
      <c r="B314" s="1"/>
      <c r="C314">
        <f>IF(B314&lt;&gt;"",VLOOKUP(B314,iscritti_20168!$A$2:$G$3,4,FALSE),"")</f>
      </c>
      <c r="D314">
        <f>IF(B314&lt;&gt;"",VLOOKUP(B314,iscritti_20168!$A$2:$G$3,2,FALSE),"")</f>
      </c>
      <c r="E314">
        <f>IF(B314&lt;&gt;"",VLOOKUP(B314,iscritti_20168!$A$2:$G$3,3,FALSE),"")</f>
      </c>
      <c r="F314">
        <f>IF(E314&lt;&gt;"",VLOOKUP(E314,'20168'!$AG$3:'20168'!$AH$8,2,FALSE),"")</f>
      </c>
      <c r="G314">
        <f>COUNTA('20168'!$H$314:'20168'!$M$314)</f>
        <v>0</v>
      </c>
      <c r="H314" s="1"/>
      <c r="I314" s="1"/>
      <c r="J314" s="1"/>
      <c r="K314" s="1"/>
      <c r="L314" s="1"/>
      <c r="M314" s="1"/>
      <c r="N314">
        <f>IF('20168'!$G$314&lt;&gt;0,'20168'!$O$314/'20168'!$G$314,"")</f>
      </c>
      <c r="O314">
        <f>SUM('20168'!$H$314:'20168'!$M$314)</f>
        <v>0</v>
      </c>
      <c r="P314" s="1"/>
      <c r="Q314" s="1"/>
      <c r="R314">
        <f>SUM('20168'!$O$314:'20168'!$Q$314)+'20168'!$AF$314</f>
        <v>0</v>
      </c>
      <c r="S314">
        <f>SUM('20168'!$R$314:'20168'!$R$314)</f>
        <v>0</v>
      </c>
      <c r="T314">
        <v>305</v>
      </c>
      <c r="V314" s="1"/>
      <c r="W314" s="1"/>
      <c r="X314" s="1"/>
      <c r="AF314">
        <f>'20168'!$G$314*IF(E314&lt;&gt;"",'20168'!$F$314,0)</f>
        <v>0</v>
      </c>
    </row>
    <row r="315" spans="1:32" ht="12.75">
      <c r="A315">
        <v>306</v>
      </c>
      <c r="B315" s="1"/>
      <c r="C315">
        <f>IF(B315&lt;&gt;"",VLOOKUP(B315,iscritti_20168!$A$2:$G$3,4,FALSE),"")</f>
      </c>
      <c r="D315">
        <f>IF(B315&lt;&gt;"",VLOOKUP(B315,iscritti_20168!$A$2:$G$3,2,FALSE),"")</f>
      </c>
      <c r="E315">
        <f>IF(B315&lt;&gt;"",VLOOKUP(B315,iscritti_20168!$A$2:$G$3,3,FALSE),"")</f>
      </c>
      <c r="F315">
        <f>IF(E315&lt;&gt;"",VLOOKUP(E315,'20168'!$AG$3:'20168'!$AH$8,2,FALSE),"")</f>
      </c>
      <c r="G315">
        <f>COUNTA('20168'!$H$315:'20168'!$M$315)</f>
        <v>0</v>
      </c>
      <c r="H315" s="1"/>
      <c r="I315" s="1"/>
      <c r="J315" s="1"/>
      <c r="K315" s="1"/>
      <c r="L315" s="1"/>
      <c r="M315" s="1"/>
      <c r="N315">
        <f>IF('20168'!$G$315&lt;&gt;0,'20168'!$O$315/'20168'!$G$315,"")</f>
      </c>
      <c r="O315">
        <f>SUM('20168'!$H$315:'20168'!$M$315)</f>
        <v>0</v>
      </c>
      <c r="P315" s="1"/>
      <c r="Q315" s="1"/>
      <c r="R315">
        <f>SUM('20168'!$O$315:'20168'!$Q$315)+'20168'!$AF$315</f>
        <v>0</v>
      </c>
      <c r="S315">
        <f>SUM('20168'!$R$315:'20168'!$R$315)</f>
        <v>0</v>
      </c>
      <c r="T315">
        <v>306</v>
      </c>
      <c r="V315" s="1"/>
      <c r="W315" s="1"/>
      <c r="X315" s="1"/>
      <c r="AF315">
        <f>'20168'!$G$315*IF(E315&lt;&gt;"",'20168'!$F$315,0)</f>
        <v>0</v>
      </c>
    </row>
    <row r="316" spans="1:32" ht="12.75">
      <c r="A316">
        <v>307</v>
      </c>
      <c r="B316" s="1"/>
      <c r="C316">
        <f>IF(B316&lt;&gt;"",VLOOKUP(B316,iscritti_20168!$A$2:$G$3,4,FALSE),"")</f>
      </c>
      <c r="D316">
        <f>IF(B316&lt;&gt;"",VLOOKUP(B316,iscritti_20168!$A$2:$G$3,2,FALSE),"")</f>
      </c>
      <c r="E316">
        <f>IF(B316&lt;&gt;"",VLOOKUP(B316,iscritti_20168!$A$2:$G$3,3,FALSE),"")</f>
      </c>
      <c r="F316">
        <f>IF(E316&lt;&gt;"",VLOOKUP(E316,'20168'!$AG$3:'20168'!$AH$8,2,FALSE),"")</f>
      </c>
      <c r="G316">
        <f>COUNTA('20168'!$H$316:'20168'!$M$316)</f>
        <v>0</v>
      </c>
      <c r="H316" s="1"/>
      <c r="I316" s="1"/>
      <c r="J316" s="1"/>
      <c r="K316" s="1"/>
      <c r="L316" s="1"/>
      <c r="M316" s="1"/>
      <c r="N316">
        <f>IF('20168'!$G$316&lt;&gt;0,'20168'!$O$316/'20168'!$G$316,"")</f>
      </c>
      <c r="O316">
        <f>SUM('20168'!$H$316:'20168'!$M$316)</f>
        <v>0</v>
      </c>
      <c r="P316" s="1"/>
      <c r="Q316" s="1"/>
      <c r="R316">
        <f>SUM('20168'!$O$316:'20168'!$Q$316)+'20168'!$AF$316</f>
        <v>0</v>
      </c>
      <c r="S316">
        <f>SUM('20168'!$R$316:'20168'!$R$316)</f>
        <v>0</v>
      </c>
      <c r="T316">
        <v>307</v>
      </c>
      <c r="V316" s="1"/>
      <c r="W316" s="1"/>
      <c r="X316" s="1"/>
      <c r="AF316">
        <f>'20168'!$G$316*IF(E316&lt;&gt;"",'20168'!$F$316,0)</f>
        <v>0</v>
      </c>
    </row>
    <row r="317" spans="1:32" ht="12.75">
      <c r="A317">
        <v>308</v>
      </c>
      <c r="B317" s="1"/>
      <c r="C317">
        <f>IF(B317&lt;&gt;"",VLOOKUP(B317,iscritti_20168!$A$2:$G$3,4,FALSE),"")</f>
      </c>
      <c r="D317">
        <f>IF(B317&lt;&gt;"",VLOOKUP(B317,iscritti_20168!$A$2:$G$3,2,FALSE),"")</f>
      </c>
      <c r="E317">
        <f>IF(B317&lt;&gt;"",VLOOKUP(B317,iscritti_20168!$A$2:$G$3,3,FALSE),"")</f>
      </c>
      <c r="F317">
        <f>IF(E317&lt;&gt;"",VLOOKUP(E317,'20168'!$AG$3:'20168'!$AH$8,2,FALSE),"")</f>
      </c>
      <c r="G317">
        <f>COUNTA('20168'!$H$317:'20168'!$M$317)</f>
        <v>0</v>
      </c>
      <c r="H317" s="1"/>
      <c r="I317" s="1"/>
      <c r="J317" s="1"/>
      <c r="K317" s="1"/>
      <c r="L317" s="1"/>
      <c r="M317" s="1"/>
      <c r="N317">
        <f>IF('20168'!$G$317&lt;&gt;0,'20168'!$O$317/'20168'!$G$317,"")</f>
      </c>
      <c r="O317">
        <f>SUM('20168'!$H$317:'20168'!$M$317)</f>
        <v>0</v>
      </c>
      <c r="P317" s="1"/>
      <c r="Q317" s="1"/>
      <c r="R317">
        <f>SUM('20168'!$O$317:'20168'!$Q$317)+'20168'!$AF$317</f>
        <v>0</v>
      </c>
      <c r="S317">
        <f>SUM('20168'!$R$317:'20168'!$R$317)</f>
        <v>0</v>
      </c>
      <c r="T317">
        <v>308</v>
      </c>
      <c r="V317" s="1"/>
      <c r="W317" s="1"/>
      <c r="X317" s="1"/>
      <c r="AF317">
        <f>'20168'!$G$317*IF(E317&lt;&gt;"",'20168'!$F$317,0)</f>
        <v>0</v>
      </c>
    </row>
    <row r="318" spans="1:32" ht="12.75">
      <c r="A318">
        <v>309</v>
      </c>
      <c r="B318" s="1"/>
      <c r="C318">
        <f>IF(B318&lt;&gt;"",VLOOKUP(B318,iscritti_20168!$A$2:$G$3,4,FALSE),"")</f>
      </c>
      <c r="D318">
        <f>IF(B318&lt;&gt;"",VLOOKUP(B318,iscritti_20168!$A$2:$G$3,2,FALSE),"")</f>
      </c>
      <c r="E318">
        <f>IF(B318&lt;&gt;"",VLOOKUP(B318,iscritti_20168!$A$2:$G$3,3,FALSE),"")</f>
      </c>
      <c r="F318">
        <f>IF(E318&lt;&gt;"",VLOOKUP(E318,'20168'!$AG$3:'20168'!$AH$8,2,FALSE),"")</f>
      </c>
      <c r="G318">
        <f>COUNTA('20168'!$H$318:'20168'!$M$318)</f>
        <v>0</v>
      </c>
      <c r="H318" s="1"/>
      <c r="I318" s="1"/>
      <c r="J318" s="1"/>
      <c r="K318" s="1"/>
      <c r="L318" s="1"/>
      <c r="M318" s="1"/>
      <c r="N318">
        <f>IF('20168'!$G$318&lt;&gt;0,'20168'!$O$318/'20168'!$G$318,"")</f>
      </c>
      <c r="O318">
        <f>SUM('20168'!$H$318:'20168'!$M$318)</f>
        <v>0</v>
      </c>
      <c r="P318" s="1"/>
      <c r="Q318" s="1"/>
      <c r="R318">
        <f>SUM('20168'!$O$318:'20168'!$Q$318)+'20168'!$AF$318</f>
        <v>0</v>
      </c>
      <c r="S318">
        <f>SUM('20168'!$R$318:'20168'!$R$318)</f>
        <v>0</v>
      </c>
      <c r="T318">
        <v>309</v>
      </c>
      <c r="V318" s="1"/>
      <c r="W318" s="1"/>
      <c r="X318" s="1"/>
      <c r="AF318">
        <f>'20168'!$G$318*IF(E318&lt;&gt;"",'20168'!$F$318,0)</f>
        <v>0</v>
      </c>
    </row>
    <row r="319" spans="1:32" ht="12.75">
      <c r="A319">
        <v>310</v>
      </c>
      <c r="B319" s="1"/>
      <c r="C319">
        <f>IF(B319&lt;&gt;"",VLOOKUP(B319,iscritti_20168!$A$2:$G$3,4,FALSE),"")</f>
      </c>
      <c r="D319">
        <f>IF(B319&lt;&gt;"",VLOOKUP(B319,iscritti_20168!$A$2:$G$3,2,FALSE),"")</f>
      </c>
      <c r="E319">
        <f>IF(B319&lt;&gt;"",VLOOKUP(B319,iscritti_20168!$A$2:$G$3,3,FALSE),"")</f>
      </c>
      <c r="F319">
        <f>IF(E319&lt;&gt;"",VLOOKUP(E319,'20168'!$AG$3:'20168'!$AH$8,2,FALSE),"")</f>
      </c>
      <c r="G319">
        <f>COUNTA('20168'!$H$319:'20168'!$M$319)</f>
        <v>0</v>
      </c>
      <c r="H319" s="1"/>
      <c r="I319" s="1"/>
      <c r="J319" s="1"/>
      <c r="K319" s="1"/>
      <c r="L319" s="1"/>
      <c r="M319" s="1"/>
      <c r="N319">
        <f>IF('20168'!$G$319&lt;&gt;0,'20168'!$O$319/'20168'!$G$319,"")</f>
      </c>
      <c r="O319">
        <f>SUM('20168'!$H$319:'20168'!$M$319)</f>
        <v>0</v>
      </c>
      <c r="P319" s="1"/>
      <c r="Q319" s="1"/>
      <c r="R319">
        <f>SUM('20168'!$O$319:'20168'!$Q$319)+'20168'!$AF$319</f>
        <v>0</v>
      </c>
      <c r="S319">
        <f>SUM('20168'!$R$319:'20168'!$R$319)</f>
        <v>0</v>
      </c>
      <c r="T319">
        <v>310</v>
      </c>
      <c r="V319" s="1"/>
      <c r="W319" s="1"/>
      <c r="X319" s="1"/>
      <c r="AF319">
        <f>'20168'!$G$319*IF(E319&lt;&gt;"",'20168'!$F$319,0)</f>
        <v>0</v>
      </c>
    </row>
    <row r="320" spans="1:32" ht="12.75">
      <c r="A320">
        <v>311</v>
      </c>
      <c r="B320" s="1"/>
      <c r="C320">
        <f>IF(B320&lt;&gt;"",VLOOKUP(B320,iscritti_20168!$A$2:$G$3,4,FALSE),"")</f>
      </c>
      <c r="D320">
        <f>IF(B320&lt;&gt;"",VLOOKUP(B320,iscritti_20168!$A$2:$G$3,2,FALSE),"")</f>
      </c>
      <c r="E320">
        <f>IF(B320&lt;&gt;"",VLOOKUP(B320,iscritti_20168!$A$2:$G$3,3,FALSE),"")</f>
      </c>
      <c r="F320">
        <f>IF(E320&lt;&gt;"",VLOOKUP(E320,'20168'!$AG$3:'20168'!$AH$8,2,FALSE),"")</f>
      </c>
      <c r="G320">
        <f>COUNTA('20168'!$H$320:'20168'!$M$320)</f>
        <v>0</v>
      </c>
      <c r="H320" s="1"/>
      <c r="I320" s="1"/>
      <c r="J320" s="1"/>
      <c r="K320" s="1"/>
      <c r="L320" s="1"/>
      <c r="M320" s="1"/>
      <c r="N320">
        <f>IF('20168'!$G$320&lt;&gt;0,'20168'!$O$320/'20168'!$G$320,"")</f>
      </c>
      <c r="O320">
        <f>SUM('20168'!$H$320:'20168'!$M$320)</f>
        <v>0</v>
      </c>
      <c r="P320" s="1"/>
      <c r="Q320" s="1"/>
      <c r="R320">
        <f>SUM('20168'!$O$320:'20168'!$Q$320)+'20168'!$AF$320</f>
        <v>0</v>
      </c>
      <c r="S320">
        <f>SUM('20168'!$R$320:'20168'!$R$320)</f>
        <v>0</v>
      </c>
      <c r="T320">
        <v>311</v>
      </c>
      <c r="V320" s="1"/>
      <c r="W320" s="1"/>
      <c r="X320" s="1"/>
      <c r="AF320">
        <f>'20168'!$G$320*IF(E320&lt;&gt;"",'20168'!$F$320,0)</f>
        <v>0</v>
      </c>
    </row>
    <row r="321" spans="1:32" ht="12.75">
      <c r="A321">
        <v>312</v>
      </c>
      <c r="B321" s="1"/>
      <c r="C321">
        <f>IF(B321&lt;&gt;"",VLOOKUP(B321,iscritti_20168!$A$2:$G$3,4,FALSE),"")</f>
      </c>
      <c r="D321">
        <f>IF(B321&lt;&gt;"",VLOOKUP(B321,iscritti_20168!$A$2:$G$3,2,FALSE),"")</f>
      </c>
      <c r="E321">
        <f>IF(B321&lt;&gt;"",VLOOKUP(B321,iscritti_20168!$A$2:$G$3,3,FALSE),"")</f>
      </c>
      <c r="F321">
        <f>IF(E321&lt;&gt;"",VLOOKUP(E321,'20168'!$AG$3:'20168'!$AH$8,2,FALSE),"")</f>
      </c>
      <c r="G321">
        <f>COUNTA('20168'!$H$321:'20168'!$M$321)</f>
        <v>0</v>
      </c>
      <c r="H321" s="1"/>
      <c r="I321" s="1"/>
      <c r="J321" s="1"/>
      <c r="K321" s="1"/>
      <c r="L321" s="1"/>
      <c r="M321" s="1"/>
      <c r="N321">
        <f>IF('20168'!$G$321&lt;&gt;0,'20168'!$O$321/'20168'!$G$321,"")</f>
      </c>
      <c r="O321">
        <f>SUM('20168'!$H$321:'20168'!$M$321)</f>
        <v>0</v>
      </c>
      <c r="P321" s="1"/>
      <c r="Q321" s="1"/>
      <c r="R321">
        <f>SUM('20168'!$O$321:'20168'!$Q$321)+'20168'!$AF$321</f>
        <v>0</v>
      </c>
      <c r="S321">
        <f>SUM('20168'!$R$321:'20168'!$R$321)</f>
        <v>0</v>
      </c>
      <c r="T321">
        <v>312</v>
      </c>
      <c r="V321" s="1"/>
      <c r="W321" s="1"/>
      <c r="X321" s="1"/>
      <c r="AF321">
        <f>'20168'!$G$321*IF(E321&lt;&gt;"",'20168'!$F$321,0)</f>
        <v>0</v>
      </c>
    </row>
    <row r="322" spans="1:32" ht="12.75">
      <c r="A322">
        <v>313</v>
      </c>
      <c r="B322" s="1"/>
      <c r="C322">
        <f>IF(B322&lt;&gt;"",VLOOKUP(B322,iscritti_20168!$A$2:$G$3,4,FALSE),"")</f>
      </c>
      <c r="D322">
        <f>IF(B322&lt;&gt;"",VLOOKUP(B322,iscritti_20168!$A$2:$G$3,2,FALSE),"")</f>
      </c>
      <c r="E322">
        <f>IF(B322&lt;&gt;"",VLOOKUP(B322,iscritti_20168!$A$2:$G$3,3,FALSE),"")</f>
      </c>
      <c r="F322">
        <f>IF(E322&lt;&gt;"",VLOOKUP(E322,'20168'!$AG$3:'20168'!$AH$8,2,FALSE),"")</f>
      </c>
      <c r="G322">
        <f>COUNTA('20168'!$H$322:'20168'!$M$322)</f>
        <v>0</v>
      </c>
      <c r="H322" s="1"/>
      <c r="I322" s="1"/>
      <c r="J322" s="1"/>
      <c r="K322" s="1"/>
      <c r="L322" s="1"/>
      <c r="M322" s="1"/>
      <c r="N322">
        <f>IF('20168'!$G$322&lt;&gt;0,'20168'!$O$322/'20168'!$G$322,"")</f>
      </c>
      <c r="O322">
        <f>SUM('20168'!$H$322:'20168'!$M$322)</f>
        <v>0</v>
      </c>
      <c r="P322" s="1"/>
      <c r="Q322" s="1"/>
      <c r="R322">
        <f>SUM('20168'!$O$322:'20168'!$Q$322)+'20168'!$AF$322</f>
        <v>0</v>
      </c>
      <c r="S322">
        <f>SUM('20168'!$R$322:'20168'!$R$322)</f>
        <v>0</v>
      </c>
      <c r="T322">
        <v>313</v>
      </c>
      <c r="V322" s="1"/>
      <c r="W322" s="1"/>
      <c r="X322" s="1"/>
      <c r="AF322">
        <f>'20168'!$G$322*IF(E322&lt;&gt;"",'20168'!$F$322,0)</f>
        <v>0</v>
      </c>
    </row>
    <row r="323" spans="1:32" ht="12.75">
      <c r="A323">
        <v>314</v>
      </c>
      <c r="B323" s="1"/>
      <c r="C323">
        <f>IF(B323&lt;&gt;"",VLOOKUP(B323,iscritti_20168!$A$2:$G$3,4,FALSE),"")</f>
      </c>
      <c r="D323">
        <f>IF(B323&lt;&gt;"",VLOOKUP(B323,iscritti_20168!$A$2:$G$3,2,FALSE),"")</f>
      </c>
      <c r="E323">
        <f>IF(B323&lt;&gt;"",VLOOKUP(B323,iscritti_20168!$A$2:$G$3,3,FALSE),"")</f>
      </c>
      <c r="F323">
        <f>IF(E323&lt;&gt;"",VLOOKUP(E323,'20168'!$AG$3:'20168'!$AH$8,2,FALSE),"")</f>
      </c>
      <c r="G323">
        <f>COUNTA('20168'!$H$323:'20168'!$M$323)</f>
        <v>0</v>
      </c>
      <c r="H323" s="1"/>
      <c r="I323" s="1"/>
      <c r="J323" s="1"/>
      <c r="K323" s="1"/>
      <c r="L323" s="1"/>
      <c r="M323" s="1"/>
      <c r="N323">
        <f>IF('20168'!$G$323&lt;&gt;0,'20168'!$O$323/'20168'!$G$323,"")</f>
      </c>
      <c r="O323">
        <f>SUM('20168'!$H$323:'20168'!$M$323)</f>
        <v>0</v>
      </c>
      <c r="P323" s="1"/>
      <c r="Q323" s="1"/>
      <c r="R323">
        <f>SUM('20168'!$O$323:'20168'!$Q$323)+'20168'!$AF$323</f>
        <v>0</v>
      </c>
      <c r="S323">
        <f>SUM('20168'!$R$323:'20168'!$R$323)</f>
        <v>0</v>
      </c>
      <c r="T323">
        <v>314</v>
      </c>
      <c r="V323" s="1"/>
      <c r="W323" s="1"/>
      <c r="X323" s="1"/>
      <c r="AF323">
        <f>'20168'!$G$323*IF(E323&lt;&gt;"",'20168'!$F$323,0)</f>
        <v>0</v>
      </c>
    </row>
    <row r="324" spans="1:32" ht="12.75">
      <c r="A324">
        <v>315</v>
      </c>
      <c r="B324" s="1"/>
      <c r="C324">
        <f>IF(B324&lt;&gt;"",VLOOKUP(B324,iscritti_20168!$A$2:$G$3,4,FALSE),"")</f>
      </c>
      <c r="D324">
        <f>IF(B324&lt;&gt;"",VLOOKUP(B324,iscritti_20168!$A$2:$G$3,2,FALSE),"")</f>
      </c>
      <c r="E324">
        <f>IF(B324&lt;&gt;"",VLOOKUP(B324,iscritti_20168!$A$2:$G$3,3,FALSE),"")</f>
      </c>
      <c r="F324">
        <f>IF(E324&lt;&gt;"",VLOOKUP(E324,'20168'!$AG$3:'20168'!$AH$8,2,FALSE),"")</f>
      </c>
      <c r="G324">
        <f>COUNTA('20168'!$H$324:'20168'!$M$324)</f>
        <v>0</v>
      </c>
      <c r="H324" s="1"/>
      <c r="I324" s="1"/>
      <c r="J324" s="1"/>
      <c r="K324" s="1"/>
      <c r="L324" s="1"/>
      <c r="M324" s="1"/>
      <c r="N324">
        <f>IF('20168'!$G$324&lt;&gt;0,'20168'!$O$324/'20168'!$G$324,"")</f>
      </c>
      <c r="O324">
        <f>SUM('20168'!$H$324:'20168'!$M$324)</f>
        <v>0</v>
      </c>
      <c r="P324" s="1"/>
      <c r="Q324" s="1"/>
      <c r="R324">
        <f>SUM('20168'!$O$324:'20168'!$Q$324)+'20168'!$AF$324</f>
        <v>0</v>
      </c>
      <c r="S324">
        <f>SUM('20168'!$R$324:'20168'!$R$324)</f>
        <v>0</v>
      </c>
      <c r="T324">
        <v>315</v>
      </c>
      <c r="V324" s="1"/>
      <c r="W324" s="1"/>
      <c r="X324" s="1"/>
      <c r="AF324">
        <f>'20168'!$G$324*IF(E324&lt;&gt;"",'20168'!$F$324,0)</f>
        <v>0</v>
      </c>
    </row>
    <row r="325" spans="1:32" ht="12.75">
      <c r="A325">
        <v>316</v>
      </c>
      <c r="B325" s="1"/>
      <c r="C325">
        <f>IF(B325&lt;&gt;"",VLOOKUP(B325,iscritti_20168!$A$2:$G$3,4,FALSE),"")</f>
      </c>
      <c r="D325">
        <f>IF(B325&lt;&gt;"",VLOOKUP(B325,iscritti_20168!$A$2:$G$3,2,FALSE),"")</f>
      </c>
      <c r="E325">
        <f>IF(B325&lt;&gt;"",VLOOKUP(B325,iscritti_20168!$A$2:$G$3,3,FALSE),"")</f>
      </c>
      <c r="F325">
        <f>IF(E325&lt;&gt;"",VLOOKUP(E325,'20168'!$AG$3:'20168'!$AH$8,2,FALSE),"")</f>
      </c>
      <c r="G325">
        <f>COUNTA('20168'!$H$325:'20168'!$M$325)</f>
        <v>0</v>
      </c>
      <c r="H325" s="1"/>
      <c r="I325" s="1"/>
      <c r="J325" s="1"/>
      <c r="K325" s="1"/>
      <c r="L325" s="1"/>
      <c r="M325" s="1"/>
      <c r="N325">
        <f>IF('20168'!$G$325&lt;&gt;0,'20168'!$O$325/'20168'!$G$325,"")</f>
      </c>
      <c r="O325">
        <f>SUM('20168'!$H$325:'20168'!$M$325)</f>
        <v>0</v>
      </c>
      <c r="P325" s="1"/>
      <c r="Q325" s="1"/>
      <c r="R325">
        <f>SUM('20168'!$O$325:'20168'!$Q$325)+'20168'!$AF$325</f>
        <v>0</v>
      </c>
      <c r="S325">
        <f>SUM('20168'!$R$325:'20168'!$R$325)</f>
        <v>0</v>
      </c>
      <c r="T325">
        <v>316</v>
      </c>
      <c r="V325" s="1"/>
      <c r="W325" s="1"/>
      <c r="X325" s="1"/>
      <c r="AF325">
        <f>'20168'!$G$325*IF(E325&lt;&gt;"",'20168'!$F$325,0)</f>
        <v>0</v>
      </c>
    </row>
    <row r="326" spans="1:32" ht="12.75">
      <c r="A326">
        <v>317</v>
      </c>
      <c r="B326" s="1"/>
      <c r="C326">
        <f>IF(B326&lt;&gt;"",VLOOKUP(B326,iscritti_20168!$A$2:$G$3,4,FALSE),"")</f>
      </c>
      <c r="D326">
        <f>IF(B326&lt;&gt;"",VLOOKUP(B326,iscritti_20168!$A$2:$G$3,2,FALSE),"")</f>
      </c>
      <c r="E326">
        <f>IF(B326&lt;&gt;"",VLOOKUP(B326,iscritti_20168!$A$2:$G$3,3,FALSE),"")</f>
      </c>
      <c r="F326">
        <f>IF(E326&lt;&gt;"",VLOOKUP(E326,'20168'!$AG$3:'20168'!$AH$8,2,FALSE),"")</f>
      </c>
      <c r="G326">
        <f>COUNTA('20168'!$H$326:'20168'!$M$326)</f>
        <v>0</v>
      </c>
      <c r="H326" s="1"/>
      <c r="I326" s="1"/>
      <c r="J326" s="1"/>
      <c r="K326" s="1"/>
      <c r="L326" s="1"/>
      <c r="M326" s="1"/>
      <c r="N326">
        <f>IF('20168'!$G$326&lt;&gt;0,'20168'!$O$326/'20168'!$G$326,"")</f>
      </c>
      <c r="O326">
        <f>SUM('20168'!$H$326:'20168'!$M$326)</f>
        <v>0</v>
      </c>
      <c r="P326" s="1"/>
      <c r="Q326" s="1"/>
      <c r="R326">
        <f>SUM('20168'!$O$326:'20168'!$Q$326)+'20168'!$AF$326</f>
        <v>0</v>
      </c>
      <c r="S326">
        <f>SUM('20168'!$R$326:'20168'!$R$326)</f>
        <v>0</v>
      </c>
      <c r="T326">
        <v>317</v>
      </c>
      <c r="V326" s="1"/>
      <c r="W326" s="1"/>
      <c r="X326" s="1"/>
      <c r="AF326">
        <f>'20168'!$G$326*IF(E326&lt;&gt;"",'20168'!$F$326,0)</f>
        <v>0</v>
      </c>
    </row>
    <row r="327" spans="1:32" ht="12.75">
      <c r="A327">
        <v>318</v>
      </c>
      <c r="B327" s="1"/>
      <c r="C327">
        <f>IF(B327&lt;&gt;"",VLOOKUP(B327,iscritti_20168!$A$2:$G$3,4,FALSE),"")</f>
      </c>
      <c r="D327">
        <f>IF(B327&lt;&gt;"",VLOOKUP(B327,iscritti_20168!$A$2:$G$3,2,FALSE),"")</f>
      </c>
      <c r="E327">
        <f>IF(B327&lt;&gt;"",VLOOKUP(B327,iscritti_20168!$A$2:$G$3,3,FALSE),"")</f>
      </c>
      <c r="F327">
        <f>IF(E327&lt;&gt;"",VLOOKUP(E327,'20168'!$AG$3:'20168'!$AH$8,2,FALSE),"")</f>
      </c>
      <c r="G327">
        <f>COUNTA('20168'!$H$327:'20168'!$M$327)</f>
        <v>0</v>
      </c>
      <c r="H327" s="1"/>
      <c r="I327" s="1"/>
      <c r="J327" s="1"/>
      <c r="K327" s="1"/>
      <c r="L327" s="1"/>
      <c r="M327" s="1"/>
      <c r="N327">
        <f>IF('20168'!$G$327&lt;&gt;0,'20168'!$O$327/'20168'!$G$327,"")</f>
      </c>
      <c r="O327">
        <f>SUM('20168'!$H$327:'20168'!$M$327)</f>
        <v>0</v>
      </c>
      <c r="P327" s="1"/>
      <c r="Q327" s="1"/>
      <c r="R327">
        <f>SUM('20168'!$O$327:'20168'!$Q$327)+'20168'!$AF$327</f>
        <v>0</v>
      </c>
      <c r="S327">
        <f>SUM('20168'!$R$327:'20168'!$R$327)</f>
        <v>0</v>
      </c>
      <c r="T327">
        <v>318</v>
      </c>
      <c r="V327" s="1"/>
      <c r="W327" s="1"/>
      <c r="X327" s="1"/>
      <c r="AF327">
        <f>'20168'!$G$327*IF(E327&lt;&gt;"",'20168'!$F$327,0)</f>
        <v>0</v>
      </c>
    </row>
    <row r="328" spans="1:32" ht="12.75">
      <c r="A328">
        <v>319</v>
      </c>
      <c r="B328" s="1"/>
      <c r="C328">
        <f>IF(B328&lt;&gt;"",VLOOKUP(B328,iscritti_20168!$A$2:$G$3,4,FALSE),"")</f>
      </c>
      <c r="D328">
        <f>IF(B328&lt;&gt;"",VLOOKUP(B328,iscritti_20168!$A$2:$G$3,2,FALSE),"")</f>
      </c>
      <c r="E328">
        <f>IF(B328&lt;&gt;"",VLOOKUP(B328,iscritti_20168!$A$2:$G$3,3,FALSE),"")</f>
      </c>
      <c r="F328">
        <f>IF(E328&lt;&gt;"",VLOOKUP(E328,'20168'!$AG$3:'20168'!$AH$8,2,FALSE),"")</f>
      </c>
      <c r="G328">
        <f>COUNTA('20168'!$H$328:'20168'!$M$328)</f>
        <v>0</v>
      </c>
      <c r="H328" s="1"/>
      <c r="I328" s="1"/>
      <c r="J328" s="1"/>
      <c r="K328" s="1"/>
      <c r="L328" s="1"/>
      <c r="M328" s="1"/>
      <c r="N328">
        <f>IF('20168'!$G$328&lt;&gt;0,'20168'!$O$328/'20168'!$G$328,"")</f>
      </c>
      <c r="O328">
        <f>SUM('20168'!$H$328:'20168'!$M$328)</f>
        <v>0</v>
      </c>
      <c r="P328" s="1"/>
      <c r="Q328" s="1"/>
      <c r="R328">
        <f>SUM('20168'!$O$328:'20168'!$Q$328)+'20168'!$AF$328</f>
        <v>0</v>
      </c>
      <c r="S328">
        <f>SUM('20168'!$R$328:'20168'!$R$328)</f>
        <v>0</v>
      </c>
      <c r="T328">
        <v>319</v>
      </c>
      <c r="V328" s="1"/>
      <c r="W328" s="1"/>
      <c r="X328" s="1"/>
      <c r="AF328">
        <f>'20168'!$G$328*IF(E328&lt;&gt;"",'20168'!$F$328,0)</f>
        <v>0</v>
      </c>
    </row>
    <row r="329" spans="1:32" ht="12.75">
      <c r="A329">
        <v>320</v>
      </c>
      <c r="B329" s="1"/>
      <c r="C329">
        <f>IF(B329&lt;&gt;"",VLOOKUP(B329,iscritti_20168!$A$2:$G$3,4,FALSE),"")</f>
      </c>
      <c r="D329">
        <f>IF(B329&lt;&gt;"",VLOOKUP(B329,iscritti_20168!$A$2:$G$3,2,FALSE),"")</f>
      </c>
      <c r="E329">
        <f>IF(B329&lt;&gt;"",VLOOKUP(B329,iscritti_20168!$A$2:$G$3,3,FALSE),"")</f>
      </c>
      <c r="F329">
        <f>IF(E329&lt;&gt;"",VLOOKUP(E329,'20168'!$AG$3:'20168'!$AH$8,2,FALSE),"")</f>
      </c>
      <c r="G329">
        <f>COUNTA('20168'!$H$329:'20168'!$M$329)</f>
        <v>0</v>
      </c>
      <c r="H329" s="1"/>
      <c r="I329" s="1"/>
      <c r="J329" s="1"/>
      <c r="K329" s="1"/>
      <c r="L329" s="1"/>
      <c r="M329" s="1"/>
      <c r="N329">
        <f>IF('20168'!$G$329&lt;&gt;0,'20168'!$O$329/'20168'!$G$329,"")</f>
      </c>
      <c r="O329">
        <f>SUM('20168'!$H$329:'20168'!$M$329)</f>
        <v>0</v>
      </c>
      <c r="P329" s="1"/>
      <c r="Q329" s="1"/>
      <c r="R329">
        <f>SUM('20168'!$O$329:'20168'!$Q$329)+'20168'!$AF$329</f>
        <v>0</v>
      </c>
      <c r="S329">
        <f>SUM('20168'!$R$329:'20168'!$R$329)</f>
        <v>0</v>
      </c>
      <c r="T329">
        <v>320</v>
      </c>
      <c r="V329" s="1"/>
      <c r="W329" s="1"/>
      <c r="X329" s="1"/>
      <c r="AF329">
        <f>'20168'!$G$329*IF(E329&lt;&gt;"",'20168'!$F$329,0)</f>
        <v>0</v>
      </c>
    </row>
    <row r="330" spans="1:32" ht="12.75">
      <c r="A330">
        <v>321</v>
      </c>
      <c r="B330" s="1"/>
      <c r="C330">
        <f>IF(B330&lt;&gt;"",VLOOKUP(B330,iscritti_20168!$A$2:$G$3,4,FALSE),"")</f>
      </c>
      <c r="D330">
        <f>IF(B330&lt;&gt;"",VLOOKUP(B330,iscritti_20168!$A$2:$G$3,2,FALSE),"")</f>
      </c>
      <c r="E330">
        <f>IF(B330&lt;&gt;"",VLOOKUP(B330,iscritti_20168!$A$2:$G$3,3,FALSE),"")</f>
      </c>
      <c r="F330">
        <f>IF(E330&lt;&gt;"",VLOOKUP(E330,'20168'!$AG$3:'20168'!$AH$8,2,FALSE),"")</f>
      </c>
      <c r="G330">
        <f>COUNTA('20168'!$H$330:'20168'!$M$330)</f>
        <v>0</v>
      </c>
      <c r="H330" s="1"/>
      <c r="I330" s="1"/>
      <c r="J330" s="1"/>
      <c r="K330" s="1"/>
      <c r="L330" s="1"/>
      <c r="M330" s="1"/>
      <c r="N330">
        <f>IF('20168'!$G$330&lt;&gt;0,'20168'!$O$330/'20168'!$G$330,"")</f>
      </c>
      <c r="O330">
        <f>SUM('20168'!$H$330:'20168'!$M$330)</f>
        <v>0</v>
      </c>
      <c r="P330" s="1"/>
      <c r="Q330" s="1"/>
      <c r="R330">
        <f>SUM('20168'!$O$330:'20168'!$Q$330)+'20168'!$AF$330</f>
        <v>0</v>
      </c>
      <c r="S330">
        <f>SUM('20168'!$R$330:'20168'!$R$330)</f>
        <v>0</v>
      </c>
      <c r="T330">
        <v>321</v>
      </c>
      <c r="V330" s="1"/>
      <c r="W330" s="1"/>
      <c r="X330" s="1"/>
      <c r="AF330">
        <f>'20168'!$G$330*IF(E330&lt;&gt;"",'20168'!$F$330,0)</f>
        <v>0</v>
      </c>
    </row>
    <row r="331" spans="1:32" ht="12.75">
      <c r="A331">
        <v>322</v>
      </c>
      <c r="B331" s="1"/>
      <c r="C331">
        <f>IF(B331&lt;&gt;"",VLOOKUP(B331,iscritti_20168!$A$2:$G$3,4,FALSE),"")</f>
      </c>
      <c r="D331">
        <f>IF(B331&lt;&gt;"",VLOOKUP(B331,iscritti_20168!$A$2:$G$3,2,FALSE),"")</f>
      </c>
      <c r="E331">
        <f>IF(B331&lt;&gt;"",VLOOKUP(B331,iscritti_20168!$A$2:$G$3,3,FALSE),"")</f>
      </c>
      <c r="F331">
        <f>IF(E331&lt;&gt;"",VLOOKUP(E331,'20168'!$AG$3:'20168'!$AH$8,2,FALSE),"")</f>
      </c>
      <c r="G331">
        <f>COUNTA('20168'!$H$331:'20168'!$M$331)</f>
        <v>0</v>
      </c>
      <c r="H331" s="1"/>
      <c r="I331" s="1"/>
      <c r="J331" s="1"/>
      <c r="K331" s="1"/>
      <c r="L331" s="1"/>
      <c r="M331" s="1"/>
      <c r="N331">
        <f>IF('20168'!$G$331&lt;&gt;0,'20168'!$O$331/'20168'!$G$331,"")</f>
      </c>
      <c r="O331">
        <f>SUM('20168'!$H$331:'20168'!$M$331)</f>
        <v>0</v>
      </c>
      <c r="P331" s="1"/>
      <c r="Q331" s="1"/>
      <c r="R331">
        <f>SUM('20168'!$O$331:'20168'!$Q$331)+'20168'!$AF$331</f>
        <v>0</v>
      </c>
      <c r="S331">
        <f>SUM('20168'!$R$331:'20168'!$R$331)</f>
        <v>0</v>
      </c>
      <c r="T331">
        <v>322</v>
      </c>
      <c r="V331" s="1"/>
      <c r="W331" s="1"/>
      <c r="X331" s="1"/>
      <c r="AF331">
        <f>'20168'!$G$331*IF(E331&lt;&gt;"",'20168'!$F$331,0)</f>
        <v>0</v>
      </c>
    </row>
    <row r="332" spans="1:32" ht="12.75">
      <c r="A332">
        <v>323</v>
      </c>
      <c r="B332" s="1"/>
      <c r="C332">
        <f>IF(B332&lt;&gt;"",VLOOKUP(B332,iscritti_20168!$A$2:$G$3,4,FALSE),"")</f>
      </c>
      <c r="D332">
        <f>IF(B332&lt;&gt;"",VLOOKUP(B332,iscritti_20168!$A$2:$G$3,2,FALSE),"")</f>
      </c>
      <c r="E332">
        <f>IF(B332&lt;&gt;"",VLOOKUP(B332,iscritti_20168!$A$2:$G$3,3,FALSE),"")</f>
      </c>
      <c r="F332">
        <f>IF(E332&lt;&gt;"",VLOOKUP(E332,'20168'!$AG$3:'20168'!$AH$8,2,FALSE),"")</f>
      </c>
      <c r="G332">
        <f>COUNTA('20168'!$H$332:'20168'!$M$332)</f>
        <v>0</v>
      </c>
      <c r="H332" s="1"/>
      <c r="I332" s="1"/>
      <c r="J332" s="1"/>
      <c r="K332" s="1"/>
      <c r="L332" s="1"/>
      <c r="M332" s="1"/>
      <c r="N332">
        <f>IF('20168'!$G$332&lt;&gt;0,'20168'!$O$332/'20168'!$G$332,"")</f>
      </c>
      <c r="O332">
        <f>SUM('20168'!$H$332:'20168'!$M$332)</f>
        <v>0</v>
      </c>
      <c r="P332" s="1"/>
      <c r="Q332" s="1"/>
      <c r="R332">
        <f>SUM('20168'!$O$332:'20168'!$Q$332)+'20168'!$AF$332</f>
        <v>0</v>
      </c>
      <c r="S332">
        <f>SUM('20168'!$R$332:'20168'!$R$332)</f>
        <v>0</v>
      </c>
      <c r="T332">
        <v>323</v>
      </c>
      <c r="V332" s="1"/>
      <c r="W332" s="1"/>
      <c r="X332" s="1"/>
      <c r="AF332">
        <f>'20168'!$G$332*IF(E332&lt;&gt;"",'20168'!$F$332,0)</f>
        <v>0</v>
      </c>
    </row>
    <row r="333" spans="1:32" ht="12.75">
      <c r="A333">
        <v>324</v>
      </c>
      <c r="B333" s="1"/>
      <c r="C333">
        <f>IF(B333&lt;&gt;"",VLOOKUP(B333,iscritti_20168!$A$2:$G$3,4,FALSE),"")</f>
      </c>
      <c r="D333">
        <f>IF(B333&lt;&gt;"",VLOOKUP(B333,iscritti_20168!$A$2:$G$3,2,FALSE),"")</f>
      </c>
      <c r="E333">
        <f>IF(B333&lt;&gt;"",VLOOKUP(B333,iscritti_20168!$A$2:$G$3,3,FALSE),"")</f>
      </c>
      <c r="F333">
        <f>IF(E333&lt;&gt;"",VLOOKUP(E333,'20168'!$AG$3:'20168'!$AH$8,2,FALSE),"")</f>
      </c>
      <c r="G333">
        <f>COUNTA('20168'!$H$333:'20168'!$M$333)</f>
        <v>0</v>
      </c>
      <c r="H333" s="1"/>
      <c r="I333" s="1"/>
      <c r="J333" s="1"/>
      <c r="K333" s="1"/>
      <c r="L333" s="1"/>
      <c r="M333" s="1"/>
      <c r="N333">
        <f>IF('20168'!$G$333&lt;&gt;0,'20168'!$O$333/'20168'!$G$333,"")</f>
      </c>
      <c r="O333">
        <f>SUM('20168'!$H$333:'20168'!$M$333)</f>
        <v>0</v>
      </c>
      <c r="P333" s="1"/>
      <c r="Q333" s="1"/>
      <c r="R333">
        <f>SUM('20168'!$O$333:'20168'!$Q$333)+'20168'!$AF$333</f>
        <v>0</v>
      </c>
      <c r="S333">
        <f>SUM('20168'!$R$333:'20168'!$R$333)</f>
        <v>0</v>
      </c>
      <c r="T333">
        <v>324</v>
      </c>
      <c r="V333" s="1"/>
      <c r="W333" s="1"/>
      <c r="X333" s="1"/>
      <c r="AF333">
        <f>'20168'!$G$333*IF(E333&lt;&gt;"",'20168'!$F$333,0)</f>
        <v>0</v>
      </c>
    </row>
    <row r="334" spans="1:32" ht="12.75">
      <c r="A334">
        <v>325</v>
      </c>
      <c r="B334" s="1"/>
      <c r="C334">
        <f>IF(B334&lt;&gt;"",VLOOKUP(B334,iscritti_20168!$A$2:$G$3,4,FALSE),"")</f>
      </c>
      <c r="D334">
        <f>IF(B334&lt;&gt;"",VLOOKUP(B334,iscritti_20168!$A$2:$G$3,2,FALSE),"")</f>
      </c>
      <c r="E334">
        <f>IF(B334&lt;&gt;"",VLOOKUP(B334,iscritti_20168!$A$2:$G$3,3,FALSE),"")</f>
      </c>
      <c r="F334">
        <f>IF(E334&lt;&gt;"",VLOOKUP(E334,'20168'!$AG$3:'20168'!$AH$8,2,FALSE),"")</f>
      </c>
      <c r="G334">
        <f>COUNTA('20168'!$H$334:'20168'!$M$334)</f>
        <v>0</v>
      </c>
      <c r="H334" s="1"/>
      <c r="I334" s="1"/>
      <c r="J334" s="1"/>
      <c r="K334" s="1"/>
      <c r="L334" s="1"/>
      <c r="M334" s="1"/>
      <c r="N334">
        <f>IF('20168'!$G$334&lt;&gt;0,'20168'!$O$334/'20168'!$G$334,"")</f>
      </c>
      <c r="O334">
        <f>SUM('20168'!$H$334:'20168'!$M$334)</f>
        <v>0</v>
      </c>
      <c r="P334" s="1"/>
      <c r="Q334" s="1"/>
      <c r="R334">
        <f>SUM('20168'!$O$334:'20168'!$Q$334)+'20168'!$AF$334</f>
        <v>0</v>
      </c>
      <c r="S334">
        <f>SUM('20168'!$R$334:'20168'!$R$334)</f>
        <v>0</v>
      </c>
      <c r="T334">
        <v>325</v>
      </c>
      <c r="V334" s="1"/>
      <c r="W334" s="1"/>
      <c r="X334" s="1"/>
      <c r="AF334">
        <f>'20168'!$G$334*IF(E334&lt;&gt;"",'20168'!$F$334,0)</f>
        <v>0</v>
      </c>
    </row>
    <row r="335" spans="1:32" ht="12.75">
      <c r="A335">
        <v>326</v>
      </c>
      <c r="B335" s="1"/>
      <c r="C335">
        <f>IF(B335&lt;&gt;"",VLOOKUP(B335,iscritti_20168!$A$2:$G$3,4,FALSE),"")</f>
      </c>
      <c r="D335">
        <f>IF(B335&lt;&gt;"",VLOOKUP(B335,iscritti_20168!$A$2:$G$3,2,FALSE),"")</f>
      </c>
      <c r="E335">
        <f>IF(B335&lt;&gt;"",VLOOKUP(B335,iscritti_20168!$A$2:$G$3,3,FALSE),"")</f>
      </c>
      <c r="F335">
        <f>IF(E335&lt;&gt;"",VLOOKUP(E335,'20168'!$AG$3:'20168'!$AH$8,2,FALSE),"")</f>
      </c>
      <c r="G335">
        <f>COUNTA('20168'!$H$335:'20168'!$M$335)</f>
        <v>0</v>
      </c>
      <c r="H335" s="1"/>
      <c r="I335" s="1"/>
      <c r="J335" s="1"/>
      <c r="K335" s="1"/>
      <c r="L335" s="1"/>
      <c r="M335" s="1"/>
      <c r="N335">
        <f>IF('20168'!$G$335&lt;&gt;0,'20168'!$O$335/'20168'!$G$335,"")</f>
      </c>
      <c r="O335">
        <f>SUM('20168'!$H$335:'20168'!$M$335)</f>
        <v>0</v>
      </c>
      <c r="P335" s="1"/>
      <c r="Q335" s="1"/>
      <c r="R335">
        <f>SUM('20168'!$O$335:'20168'!$Q$335)+'20168'!$AF$335</f>
        <v>0</v>
      </c>
      <c r="S335">
        <f>SUM('20168'!$R$335:'20168'!$R$335)</f>
        <v>0</v>
      </c>
      <c r="T335">
        <v>326</v>
      </c>
      <c r="V335" s="1"/>
      <c r="W335" s="1"/>
      <c r="X335" s="1"/>
      <c r="AF335">
        <f>'20168'!$G$335*IF(E335&lt;&gt;"",'20168'!$F$335,0)</f>
        <v>0</v>
      </c>
    </row>
    <row r="336" spans="1:32" ht="12.75">
      <c r="A336">
        <v>327</v>
      </c>
      <c r="B336" s="1"/>
      <c r="C336">
        <f>IF(B336&lt;&gt;"",VLOOKUP(B336,iscritti_20168!$A$2:$G$3,4,FALSE),"")</f>
      </c>
      <c r="D336">
        <f>IF(B336&lt;&gt;"",VLOOKUP(B336,iscritti_20168!$A$2:$G$3,2,FALSE),"")</f>
      </c>
      <c r="E336">
        <f>IF(B336&lt;&gt;"",VLOOKUP(B336,iscritti_20168!$A$2:$G$3,3,FALSE),"")</f>
      </c>
      <c r="F336">
        <f>IF(E336&lt;&gt;"",VLOOKUP(E336,'20168'!$AG$3:'20168'!$AH$8,2,FALSE),"")</f>
      </c>
      <c r="G336">
        <f>COUNTA('20168'!$H$336:'20168'!$M$336)</f>
        <v>0</v>
      </c>
      <c r="H336" s="1"/>
      <c r="I336" s="1"/>
      <c r="J336" s="1"/>
      <c r="K336" s="1"/>
      <c r="L336" s="1"/>
      <c r="M336" s="1"/>
      <c r="N336">
        <f>IF('20168'!$G$336&lt;&gt;0,'20168'!$O$336/'20168'!$G$336,"")</f>
      </c>
      <c r="O336">
        <f>SUM('20168'!$H$336:'20168'!$M$336)</f>
        <v>0</v>
      </c>
      <c r="P336" s="1"/>
      <c r="Q336" s="1"/>
      <c r="R336">
        <f>SUM('20168'!$O$336:'20168'!$Q$336)+'20168'!$AF$336</f>
        <v>0</v>
      </c>
      <c r="S336">
        <f>SUM('20168'!$R$336:'20168'!$R$336)</f>
        <v>0</v>
      </c>
      <c r="T336">
        <v>327</v>
      </c>
      <c r="V336" s="1"/>
      <c r="W336" s="1"/>
      <c r="X336" s="1"/>
      <c r="AF336">
        <f>'20168'!$G$336*IF(E336&lt;&gt;"",'20168'!$F$336,0)</f>
        <v>0</v>
      </c>
    </row>
    <row r="337" spans="1:32" ht="12.75">
      <c r="A337">
        <v>328</v>
      </c>
      <c r="B337" s="1"/>
      <c r="C337">
        <f>IF(B337&lt;&gt;"",VLOOKUP(B337,iscritti_20168!$A$2:$G$3,4,FALSE),"")</f>
      </c>
      <c r="D337">
        <f>IF(B337&lt;&gt;"",VLOOKUP(B337,iscritti_20168!$A$2:$G$3,2,FALSE),"")</f>
      </c>
      <c r="E337">
        <f>IF(B337&lt;&gt;"",VLOOKUP(B337,iscritti_20168!$A$2:$G$3,3,FALSE),"")</f>
      </c>
      <c r="F337">
        <f>IF(E337&lt;&gt;"",VLOOKUP(E337,'20168'!$AG$3:'20168'!$AH$8,2,FALSE),"")</f>
      </c>
      <c r="G337">
        <f>COUNTA('20168'!$H$337:'20168'!$M$337)</f>
        <v>0</v>
      </c>
      <c r="H337" s="1"/>
      <c r="I337" s="1"/>
      <c r="J337" s="1"/>
      <c r="K337" s="1"/>
      <c r="L337" s="1"/>
      <c r="M337" s="1"/>
      <c r="N337">
        <f>IF('20168'!$G$337&lt;&gt;0,'20168'!$O$337/'20168'!$G$337,"")</f>
      </c>
      <c r="O337">
        <f>SUM('20168'!$H$337:'20168'!$M$337)</f>
        <v>0</v>
      </c>
      <c r="P337" s="1"/>
      <c r="Q337" s="1"/>
      <c r="R337">
        <f>SUM('20168'!$O$337:'20168'!$Q$337)+'20168'!$AF$337</f>
        <v>0</v>
      </c>
      <c r="S337">
        <f>SUM('20168'!$R$337:'20168'!$R$337)</f>
        <v>0</v>
      </c>
      <c r="T337">
        <v>328</v>
      </c>
      <c r="V337" s="1"/>
      <c r="W337" s="1"/>
      <c r="X337" s="1"/>
      <c r="AF337">
        <f>'20168'!$G$337*IF(E337&lt;&gt;"",'20168'!$F$337,0)</f>
        <v>0</v>
      </c>
    </row>
    <row r="338" spans="1:32" ht="12.75">
      <c r="A338">
        <v>329</v>
      </c>
      <c r="B338" s="1"/>
      <c r="C338">
        <f>IF(B338&lt;&gt;"",VLOOKUP(B338,iscritti_20168!$A$2:$G$3,4,FALSE),"")</f>
      </c>
      <c r="D338">
        <f>IF(B338&lt;&gt;"",VLOOKUP(B338,iscritti_20168!$A$2:$G$3,2,FALSE),"")</f>
      </c>
      <c r="E338">
        <f>IF(B338&lt;&gt;"",VLOOKUP(B338,iscritti_20168!$A$2:$G$3,3,FALSE),"")</f>
      </c>
      <c r="F338">
        <f>IF(E338&lt;&gt;"",VLOOKUP(E338,'20168'!$AG$3:'20168'!$AH$8,2,FALSE),"")</f>
      </c>
      <c r="G338">
        <f>COUNTA('20168'!$H$338:'20168'!$M$338)</f>
        <v>0</v>
      </c>
      <c r="H338" s="1"/>
      <c r="I338" s="1"/>
      <c r="J338" s="1"/>
      <c r="K338" s="1"/>
      <c r="L338" s="1"/>
      <c r="M338" s="1"/>
      <c r="N338">
        <f>IF('20168'!$G$338&lt;&gt;0,'20168'!$O$338/'20168'!$G$338,"")</f>
      </c>
      <c r="O338">
        <f>SUM('20168'!$H$338:'20168'!$M$338)</f>
        <v>0</v>
      </c>
      <c r="P338" s="1"/>
      <c r="Q338" s="1"/>
      <c r="R338">
        <f>SUM('20168'!$O$338:'20168'!$Q$338)+'20168'!$AF$338</f>
        <v>0</v>
      </c>
      <c r="S338">
        <f>SUM('20168'!$R$338:'20168'!$R$338)</f>
        <v>0</v>
      </c>
      <c r="T338">
        <v>329</v>
      </c>
      <c r="V338" s="1"/>
      <c r="W338" s="1"/>
      <c r="X338" s="1"/>
      <c r="AF338">
        <f>'20168'!$G$338*IF(E338&lt;&gt;"",'20168'!$F$338,0)</f>
        <v>0</v>
      </c>
    </row>
    <row r="339" spans="1:32" ht="12.75">
      <c r="A339">
        <v>330</v>
      </c>
      <c r="B339" s="1"/>
      <c r="C339">
        <f>IF(B339&lt;&gt;"",VLOOKUP(B339,iscritti_20168!$A$2:$G$3,4,FALSE),"")</f>
      </c>
      <c r="D339">
        <f>IF(B339&lt;&gt;"",VLOOKUP(B339,iscritti_20168!$A$2:$G$3,2,FALSE),"")</f>
      </c>
      <c r="E339">
        <f>IF(B339&lt;&gt;"",VLOOKUP(B339,iscritti_20168!$A$2:$G$3,3,FALSE),"")</f>
      </c>
      <c r="F339">
        <f>IF(E339&lt;&gt;"",VLOOKUP(E339,'20168'!$AG$3:'20168'!$AH$8,2,FALSE),"")</f>
      </c>
      <c r="G339">
        <f>COUNTA('20168'!$H$339:'20168'!$M$339)</f>
        <v>0</v>
      </c>
      <c r="H339" s="1"/>
      <c r="I339" s="1"/>
      <c r="J339" s="1"/>
      <c r="K339" s="1"/>
      <c r="L339" s="1"/>
      <c r="M339" s="1"/>
      <c r="N339">
        <f>IF('20168'!$G$339&lt;&gt;0,'20168'!$O$339/'20168'!$G$339,"")</f>
      </c>
      <c r="O339">
        <f>SUM('20168'!$H$339:'20168'!$M$339)</f>
        <v>0</v>
      </c>
      <c r="P339" s="1"/>
      <c r="Q339" s="1"/>
      <c r="R339">
        <f>SUM('20168'!$O$339:'20168'!$Q$339)+'20168'!$AF$339</f>
        <v>0</v>
      </c>
      <c r="S339">
        <f>SUM('20168'!$R$339:'20168'!$R$339)</f>
        <v>0</v>
      </c>
      <c r="T339">
        <v>330</v>
      </c>
      <c r="V339" s="1"/>
      <c r="W339" s="1"/>
      <c r="X339" s="1"/>
      <c r="AF339">
        <f>'20168'!$G$339*IF(E339&lt;&gt;"",'20168'!$F$339,0)</f>
        <v>0</v>
      </c>
    </row>
    <row r="340" spans="1:32" ht="12.75">
      <c r="A340">
        <v>331</v>
      </c>
      <c r="B340" s="1"/>
      <c r="C340">
        <f>IF(B340&lt;&gt;"",VLOOKUP(B340,iscritti_20168!$A$2:$G$3,4,FALSE),"")</f>
      </c>
      <c r="D340">
        <f>IF(B340&lt;&gt;"",VLOOKUP(B340,iscritti_20168!$A$2:$G$3,2,FALSE),"")</f>
      </c>
      <c r="E340">
        <f>IF(B340&lt;&gt;"",VLOOKUP(B340,iscritti_20168!$A$2:$G$3,3,FALSE),"")</f>
      </c>
      <c r="F340">
        <f>IF(E340&lt;&gt;"",VLOOKUP(E340,'20168'!$AG$3:'20168'!$AH$8,2,FALSE),"")</f>
      </c>
      <c r="G340">
        <f>COUNTA('20168'!$H$340:'20168'!$M$340)</f>
        <v>0</v>
      </c>
      <c r="H340" s="1"/>
      <c r="I340" s="1"/>
      <c r="J340" s="1"/>
      <c r="K340" s="1"/>
      <c r="L340" s="1"/>
      <c r="M340" s="1"/>
      <c r="N340">
        <f>IF('20168'!$G$340&lt;&gt;0,'20168'!$O$340/'20168'!$G$340,"")</f>
      </c>
      <c r="O340">
        <f>SUM('20168'!$H$340:'20168'!$M$340)</f>
        <v>0</v>
      </c>
      <c r="P340" s="1"/>
      <c r="Q340" s="1"/>
      <c r="R340">
        <f>SUM('20168'!$O$340:'20168'!$Q$340)+'20168'!$AF$340</f>
        <v>0</v>
      </c>
      <c r="S340">
        <f>SUM('20168'!$R$340:'20168'!$R$340)</f>
        <v>0</v>
      </c>
      <c r="T340">
        <v>331</v>
      </c>
      <c r="V340" s="1"/>
      <c r="W340" s="1"/>
      <c r="X340" s="1"/>
      <c r="AF340">
        <f>'20168'!$G$340*IF(E340&lt;&gt;"",'20168'!$F$340,0)</f>
        <v>0</v>
      </c>
    </row>
    <row r="341" spans="1:32" ht="12.75">
      <c r="A341">
        <v>332</v>
      </c>
      <c r="B341" s="1"/>
      <c r="C341">
        <f>IF(B341&lt;&gt;"",VLOOKUP(B341,iscritti_20168!$A$2:$G$3,4,FALSE),"")</f>
      </c>
      <c r="D341">
        <f>IF(B341&lt;&gt;"",VLOOKUP(B341,iscritti_20168!$A$2:$G$3,2,FALSE),"")</f>
      </c>
      <c r="E341">
        <f>IF(B341&lt;&gt;"",VLOOKUP(B341,iscritti_20168!$A$2:$G$3,3,FALSE),"")</f>
      </c>
      <c r="F341">
        <f>IF(E341&lt;&gt;"",VLOOKUP(E341,'20168'!$AG$3:'20168'!$AH$8,2,FALSE),"")</f>
      </c>
      <c r="G341">
        <f>COUNTA('20168'!$H$341:'20168'!$M$341)</f>
        <v>0</v>
      </c>
      <c r="H341" s="1"/>
      <c r="I341" s="1"/>
      <c r="J341" s="1"/>
      <c r="K341" s="1"/>
      <c r="L341" s="1"/>
      <c r="M341" s="1"/>
      <c r="N341">
        <f>IF('20168'!$G$341&lt;&gt;0,'20168'!$O$341/'20168'!$G$341,"")</f>
      </c>
      <c r="O341">
        <f>SUM('20168'!$H$341:'20168'!$M$341)</f>
        <v>0</v>
      </c>
      <c r="P341" s="1"/>
      <c r="Q341" s="1"/>
      <c r="R341">
        <f>SUM('20168'!$O$341:'20168'!$Q$341)+'20168'!$AF$341</f>
        <v>0</v>
      </c>
      <c r="S341">
        <f>SUM('20168'!$R$341:'20168'!$R$341)</f>
        <v>0</v>
      </c>
      <c r="T341">
        <v>332</v>
      </c>
      <c r="V341" s="1"/>
      <c r="W341" s="1"/>
      <c r="X341" s="1"/>
      <c r="AF341">
        <f>'20168'!$G$341*IF(E341&lt;&gt;"",'20168'!$F$341,0)</f>
        <v>0</v>
      </c>
    </row>
    <row r="342" spans="1:32" ht="12.75">
      <c r="A342">
        <v>333</v>
      </c>
      <c r="B342" s="1"/>
      <c r="C342">
        <f>IF(B342&lt;&gt;"",VLOOKUP(B342,iscritti_20168!$A$2:$G$3,4,FALSE),"")</f>
      </c>
      <c r="D342">
        <f>IF(B342&lt;&gt;"",VLOOKUP(B342,iscritti_20168!$A$2:$G$3,2,FALSE),"")</f>
      </c>
      <c r="E342">
        <f>IF(B342&lt;&gt;"",VLOOKUP(B342,iscritti_20168!$A$2:$G$3,3,FALSE),"")</f>
      </c>
      <c r="F342">
        <f>IF(E342&lt;&gt;"",VLOOKUP(E342,'20168'!$AG$3:'20168'!$AH$8,2,FALSE),"")</f>
      </c>
      <c r="G342">
        <f>COUNTA('20168'!$H$342:'20168'!$M$342)</f>
        <v>0</v>
      </c>
      <c r="H342" s="1"/>
      <c r="I342" s="1"/>
      <c r="J342" s="1"/>
      <c r="K342" s="1"/>
      <c r="L342" s="1"/>
      <c r="M342" s="1"/>
      <c r="N342">
        <f>IF('20168'!$G$342&lt;&gt;0,'20168'!$O$342/'20168'!$G$342,"")</f>
      </c>
      <c r="O342">
        <f>SUM('20168'!$H$342:'20168'!$M$342)</f>
        <v>0</v>
      </c>
      <c r="P342" s="1"/>
      <c r="Q342" s="1"/>
      <c r="R342">
        <f>SUM('20168'!$O$342:'20168'!$Q$342)+'20168'!$AF$342</f>
        <v>0</v>
      </c>
      <c r="S342">
        <f>SUM('20168'!$R$342:'20168'!$R$342)</f>
        <v>0</v>
      </c>
      <c r="T342">
        <v>333</v>
      </c>
      <c r="V342" s="1"/>
      <c r="W342" s="1"/>
      <c r="X342" s="1"/>
      <c r="AF342">
        <f>'20168'!$G$342*IF(E342&lt;&gt;"",'20168'!$F$342,0)</f>
        <v>0</v>
      </c>
    </row>
    <row r="343" spans="1:32" ht="12.75">
      <c r="A343">
        <v>334</v>
      </c>
      <c r="B343" s="1"/>
      <c r="C343">
        <f>IF(B343&lt;&gt;"",VLOOKUP(B343,iscritti_20168!$A$2:$G$3,4,FALSE),"")</f>
      </c>
      <c r="D343">
        <f>IF(B343&lt;&gt;"",VLOOKUP(B343,iscritti_20168!$A$2:$G$3,2,FALSE),"")</f>
      </c>
      <c r="E343">
        <f>IF(B343&lt;&gt;"",VLOOKUP(B343,iscritti_20168!$A$2:$G$3,3,FALSE),"")</f>
      </c>
      <c r="F343">
        <f>IF(E343&lt;&gt;"",VLOOKUP(E343,'20168'!$AG$3:'20168'!$AH$8,2,FALSE),"")</f>
      </c>
      <c r="G343">
        <f>COUNTA('20168'!$H$343:'20168'!$M$343)</f>
        <v>0</v>
      </c>
      <c r="H343" s="1"/>
      <c r="I343" s="1"/>
      <c r="J343" s="1"/>
      <c r="K343" s="1"/>
      <c r="L343" s="1"/>
      <c r="M343" s="1"/>
      <c r="N343">
        <f>IF('20168'!$G$343&lt;&gt;0,'20168'!$O$343/'20168'!$G$343,"")</f>
      </c>
      <c r="O343">
        <f>SUM('20168'!$H$343:'20168'!$M$343)</f>
        <v>0</v>
      </c>
      <c r="P343" s="1"/>
      <c r="Q343" s="1"/>
      <c r="R343">
        <f>SUM('20168'!$O$343:'20168'!$Q$343)+'20168'!$AF$343</f>
        <v>0</v>
      </c>
      <c r="S343">
        <f>SUM('20168'!$R$343:'20168'!$R$343)</f>
        <v>0</v>
      </c>
      <c r="T343">
        <v>334</v>
      </c>
      <c r="V343" s="1"/>
      <c r="W343" s="1"/>
      <c r="X343" s="1"/>
      <c r="AF343">
        <f>'20168'!$G$343*IF(E343&lt;&gt;"",'20168'!$F$343,0)</f>
        <v>0</v>
      </c>
    </row>
    <row r="344" spans="1:32" ht="12.75">
      <c r="A344">
        <v>335</v>
      </c>
      <c r="B344" s="1"/>
      <c r="C344">
        <f>IF(B344&lt;&gt;"",VLOOKUP(B344,iscritti_20168!$A$2:$G$3,4,FALSE),"")</f>
      </c>
      <c r="D344">
        <f>IF(B344&lt;&gt;"",VLOOKUP(B344,iscritti_20168!$A$2:$G$3,2,FALSE),"")</f>
      </c>
      <c r="E344">
        <f>IF(B344&lt;&gt;"",VLOOKUP(B344,iscritti_20168!$A$2:$G$3,3,FALSE),"")</f>
      </c>
      <c r="F344">
        <f>IF(E344&lt;&gt;"",VLOOKUP(E344,'20168'!$AG$3:'20168'!$AH$8,2,FALSE),"")</f>
      </c>
      <c r="G344">
        <f>COUNTA('20168'!$H$344:'20168'!$M$344)</f>
        <v>0</v>
      </c>
      <c r="H344" s="1"/>
      <c r="I344" s="1"/>
      <c r="J344" s="1"/>
      <c r="K344" s="1"/>
      <c r="L344" s="1"/>
      <c r="M344" s="1"/>
      <c r="N344">
        <f>IF('20168'!$G$344&lt;&gt;0,'20168'!$O$344/'20168'!$G$344,"")</f>
      </c>
      <c r="O344">
        <f>SUM('20168'!$H$344:'20168'!$M$344)</f>
        <v>0</v>
      </c>
      <c r="P344" s="1"/>
      <c r="Q344" s="1"/>
      <c r="R344">
        <f>SUM('20168'!$O$344:'20168'!$Q$344)+'20168'!$AF$344</f>
        <v>0</v>
      </c>
      <c r="S344">
        <f>SUM('20168'!$R$344:'20168'!$R$344)</f>
        <v>0</v>
      </c>
      <c r="T344">
        <v>335</v>
      </c>
      <c r="V344" s="1"/>
      <c r="W344" s="1"/>
      <c r="X344" s="1"/>
      <c r="AF344">
        <f>'20168'!$G$344*IF(E344&lt;&gt;"",'20168'!$F$344,0)</f>
        <v>0</v>
      </c>
    </row>
    <row r="345" spans="1:32" ht="12.75">
      <c r="A345">
        <v>336</v>
      </c>
      <c r="B345" s="1"/>
      <c r="C345">
        <f>IF(B345&lt;&gt;"",VLOOKUP(B345,iscritti_20168!$A$2:$G$3,4,FALSE),"")</f>
      </c>
      <c r="D345">
        <f>IF(B345&lt;&gt;"",VLOOKUP(B345,iscritti_20168!$A$2:$G$3,2,FALSE),"")</f>
      </c>
      <c r="E345">
        <f>IF(B345&lt;&gt;"",VLOOKUP(B345,iscritti_20168!$A$2:$G$3,3,FALSE),"")</f>
      </c>
      <c r="F345">
        <f>IF(E345&lt;&gt;"",VLOOKUP(E345,'20168'!$AG$3:'20168'!$AH$8,2,FALSE),"")</f>
      </c>
      <c r="G345">
        <f>COUNTA('20168'!$H$345:'20168'!$M$345)</f>
        <v>0</v>
      </c>
      <c r="H345" s="1"/>
      <c r="I345" s="1"/>
      <c r="J345" s="1"/>
      <c r="K345" s="1"/>
      <c r="L345" s="1"/>
      <c r="M345" s="1"/>
      <c r="N345">
        <f>IF('20168'!$G$345&lt;&gt;0,'20168'!$O$345/'20168'!$G$345,"")</f>
      </c>
      <c r="O345">
        <f>SUM('20168'!$H$345:'20168'!$M$345)</f>
        <v>0</v>
      </c>
      <c r="P345" s="1"/>
      <c r="Q345" s="1"/>
      <c r="R345">
        <f>SUM('20168'!$O$345:'20168'!$Q$345)+'20168'!$AF$345</f>
        <v>0</v>
      </c>
      <c r="S345">
        <f>SUM('20168'!$R$345:'20168'!$R$345)</f>
        <v>0</v>
      </c>
      <c r="T345">
        <v>336</v>
      </c>
      <c r="V345" s="1"/>
      <c r="W345" s="1"/>
      <c r="X345" s="1"/>
      <c r="AF345">
        <f>'20168'!$G$345*IF(E345&lt;&gt;"",'20168'!$F$345,0)</f>
        <v>0</v>
      </c>
    </row>
    <row r="346" spans="1:32" ht="12.75">
      <c r="A346">
        <v>337</v>
      </c>
      <c r="B346" s="1"/>
      <c r="C346">
        <f>IF(B346&lt;&gt;"",VLOOKUP(B346,iscritti_20168!$A$2:$G$3,4,FALSE),"")</f>
      </c>
      <c r="D346">
        <f>IF(B346&lt;&gt;"",VLOOKUP(B346,iscritti_20168!$A$2:$G$3,2,FALSE),"")</f>
      </c>
      <c r="E346">
        <f>IF(B346&lt;&gt;"",VLOOKUP(B346,iscritti_20168!$A$2:$G$3,3,FALSE),"")</f>
      </c>
      <c r="F346">
        <f>IF(E346&lt;&gt;"",VLOOKUP(E346,'20168'!$AG$3:'20168'!$AH$8,2,FALSE),"")</f>
      </c>
      <c r="G346">
        <f>COUNTA('20168'!$H$346:'20168'!$M$346)</f>
        <v>0</v>
      </c>
      <c r="H346" s="1"/>
      <c r="I346" s="1"/>
      <c r="J346" s="1"/>
      <c r="K346" s="1"/>
      <c r="L346" s="1"/>
      <c r="M346" s="1"/>
      <c r="N346">
        <f>IF('20168'!$G$346&lt;&gt;0,'20168'!$O$346/'20168'!$G$346,"")</f>
      </c>
      <c r="O346">
        <f>SUM('20168'!$H$346:'20168'!$M$346)</f>
        <v>0</v>
      </c>
      <c r="P346" s="1"/>
      <c r="Q346" s="1"/>
      <c r="R346">
        <f>SUM('20168'!$O$346:'20168'!$Q$346)+'20168'!$AF$346</f>
        <v>0</v>
      </c>
      <c r="S346">
        <f>SUM('20168'!$R$346:'20168'!$R$346)</f>
        <v>0</v>
      </c>
      <c r="T346">
        <v>337</v>
      </c>
      <c r="V346" s="1"/>
      <c r="W346" s="1"/>
      <c r="X346" s="1"/>
      <c r="AF346">
        <f>'20168'!$G$346*IF(E346&lt;&gt;"",'20168'!$F$346,0)</f>
        <v>0</v>
      </c>
    </row>
    <row r="347" spans="1:32" ht="12.75">
      <c r="A347">
        <v>338</v>
      </c>
      <c r="B347" s="1"/>
      <c r="C347">
        <f>IF(B347&lt;&gt;"",VLOOKUP(B347,iscritti_20168!$A$2:$G$3,4,FALSE),"")</f>
      </c>
      <c r="D347">
        <f>IF(B347&lt;&gt;"",VLOOKUP(B347,iscritti_20168!$A$2:$G$3,2,FALSE),"")</f>
      </c>
      <c r="E347">
        <f>IF(B347&lt;&gt;"",VLOOKUP(B347,iscritti_20168!$A$2:$G$3,3,FALSE),"")</f>
      </c>
      <c r="F347">
        <f>IF(E347&lt;&gt;"",VLOOKUP(E347,'20168'!$AG$3:'20168'!$AH$8,2,FALSE),"")</f>
      </c>
      <c r="G347">
        <f>COUNTA('20168'!$H$347:'20168'!$M$347)</f>
        <v>0</v>
      </c>
      <c r="H347" s="1"/>
      <c r="I347" s="1"/>
      <c r="J347" s="1"/>
      <c r="K347" s="1"/>
      <c r="L347" s="1"/>
      <c r="M347" s="1"/>
      <c r="N347">
        <f>IF('20168'!$G$347&lt;&gt;0,'20168'!$O$347/'20168'!$G$347,"")</f>
      </c>
      <c r="O347">
        <f>SUM('20168'!$H$347:'20168'!$M$347)</f>
        <v>0</v>
      </c>
      <c r="P347" s="1"/>
      <c r="Q347" s="1"/>
      <c r="R347">
        <f>SUM('20168'!$O$347:'20168'!$Q$347)+'20168'!$AF$347</f>
        <v>0</v>
      </c>
      <c r="S347">
        <f>SUM('20168'!$R$347:'20168'!$R$347)</f>
        <v>0</v>
      </c>
      <c r="T347">
        <v>338</v>
      </c>
      <c r="V347" s="1"/>
      <c r="W347" s="1"/>
      <c r="X347" s="1"/>
      <c r="AF347">
        <f>'20168'!$G$347*IF(E347&lt;&gt;"",'20168'!$F$347,0)</f>
        <v>0</v>
      </c>
    </row>
    <row r="348" spans="1:32" ht="12.75">
      <c r="A348">
        <v>339</v>
      </c>
      <c r="B348" s="1"/>
      <c r="C348">
        <f>IF(B348&lt;&gt;"",VLOOKUP(B348,iscritti_20168!$A$2:$G$3,4,FALSE),"")</f>
      </c>
      <c r="D348">
        <f>IF(B348&lt;&gt;"",VLOOKUP(B348,iscritti_20168!$A$2:$G$3,2,FALSE),"")</f>
      </c>
      <c r="E348">
        <f>IF(B348&lt;&gt;"",VLOOKUP(B348,iscritti_20168!$A$2:$G$3,3,FALSE),"")</f>
      </c>
      <c r="F348">
        <f>IF(E348&lt;&gt;"",VLOOKUP(E348,'20168'!$AG$3:'20168'!$AH$8,2,FALSE),"")</f>
      </c>
      <c r="G348">
        <f>COUNTA('20168'!$H$348:'20168'!$M$348)</f>
        <v>0</v>
      </c>
      <c r="H348" s="1"/>
      <c r="I348" s="1"/>
      <c r="J348" s="1"/>
      <c r="K348" s="1"/>
      <c r="L348" s="1"/>
      <c r="M348" s="1"/>
      <c r="N348">
        <f>IF('20168'!$G$348&lt;&gt;0,'20168'!$O$348/'20168'!$G$348,"")</f>
      </c>
      <c r="O348">
        <f>SUM('20168'!$H$348:'20168'!$M$348)</f>
        <v>0</v>
      </c>
      <c r="P348" s="1"/>
      <c r="Q348" s="1"/>
      <c r="R348">
        <f>SUM('20168'!$O$348:'20168'!$Q$348)+'20168'!$AF$348</f>
        <v>0</v>
      </c>
      <c r="S348">
        <f>SUM('20168'!$R$348:'20168'!$R$348)</f>
        <v>0</v>
      </c>
      <c r="T348">
        <v>339</v>
      </c>
      <c r="V348" s="1"/>
      <c r="W348" s="1"/>
      <c r="X348" s="1"/>
      <c r="AF348">
        <f>'20168'!$G$348*IF(E348&lt;&gt;"",'20168'!$F$348,0)</f>
        <v>0</v>
      </c>
    </row>
    <row r="349" spans="1:32" ht="12.75">
      <c r="A349">
        <v>340</v>
      </c>
      <c r="B349" s="1"/>
      <c r="C349">
        <f>IF(B349&lt;&gt;"",VLOOKUP(B349,iscritti_20168!$A$2:$G$3,4,FALSE),"")</f>
      </c>
      <c r="D349">
        <f>IF(B349&lt;&gt;"",VLOOKUP(B349,iscritti_20168!$A$2:$G$3,2,FALSE),"")</f>
      </c>
      <c r="E349">
        <f>IF(B349&lt;&gt;"",VLOOKUP(B349,iscritti_20168!$A$2:$G$3,3,FALSE),"")</f>
      </c>
      <c r="F349">
        <f>IF(E349&lt;&gt;"",VLOOKUP(E349,'20168'!$AG$3:'20168'!$AH$8,2,FALSE),"")</f>
      </c>
      <c r="G349">
        <f>COUNTA('20168'!$H$349:'20168'!$M$349)</f>
        <v>0</v>
      </c>
      <c r="H349" s="1"/>
      <c r="I349" s="1"/>
      <c r="J349" s="1"/>
      <c r="K349" s="1"/>
      <c r="L349" s="1"/>
      <c r="M349" s="1"/>
      <c r="N349">
        <f>IF('20168'!$G$349&lt;&gt;0,'20168'!$O$349/'20168'!$G$349,"")</f>
      </c>
      <c r="O349">
        <f>SUM('20168'!$H$349:'20168'!$M$349)</f>
        <v>0</v>
      </c>
      <c r="P349" s="1"/>
      <c r="Q349" s="1"/>
      <c r="R349">
        <f>SUM('20168'!$O$349:'20168'!$Q$349)+'20168'!$AF$349</f>
        <v>0</v>
      </c>
      <c r="S349">
        <f>SUM('20168'!$R$349:'20168'!$R$349)</f>
        <v>0</v>
      </c>
      <c r="T349">
        <v>340</v>
      </c>
      <c r="V349" s="1"/>
      <c r="W349" s="1"/>
      <c r="X349" s="1"/>
      <c r="AF349">
        <f>'20168'!$G$349*IF(E349&lt;&gt;"",'20168'!$F$349,0)</f>
        <v>0</v>
      </c>
    </row>
    <row r="350" spans="1:32" ht="12.75">
      <c r="A350">
        <v>341</v>
      </c>
      <c r="B350" s="1"/>
      <c r="C350">
        <f>IF(B350&lt;&gt;"",VLOOKUP(B350,iscritti_20168!$A$2:$G$3,4,FALSE),"")</f>
      </c>
      <c r="D350">
        <f>IF(B350&lt;&gt;"",VLOOKUP(B350,iscritti_20168!$A$2:$G$3,2,FALSE),"")</f>
      </c>
      <c r="E350">
        <f>IF(B350&lt;&gt;"",VLOOKUP(B350,iscritti_20168!$A$2:$G$3,3,FALSE),"")</f>
      </c>
      <c r="F350">
        <f>IF(E350&lt;&gt;"",VLOOKUP(E350,'20168'!$AG$3:'20168'!$AH$8,2,FALSE),"")</f>
      </c>
      <c r="G350">
        <f>COUNTA('20168'!$H$350:'20168'!$M$350)</f>
        <v>0</v>
      </c>
      <c r="H350" s="1"/>
      <c r="I350" s="1"/>
      <c r="J350" s="1"/>
      <c r="K350" s="1"/>
      <c r="L350" s="1"/>
      <c r="M350" s="1"/>
      <c r="N350">
        <f>IF('20168'!$G$350&lt;&gt;0,'20168'!$O$350/'20168'!$G$350,"")</f>
      </c>
      <c r="O350">
        <f>SUM('20168'!$H$350:'20168'!$M$350)</f>
        <v>0</v>
      </c>
      <c r="P350" s="1"/>
      <c r="Q350" s="1"/>
      <c r="R350">
        <f>SUM('20168'!$O$350:'20168'!$Q$350)+'20168'!$AF$350</f>
        <v>0</v>
      </c>
      <c r="S350">
        <f>SUM('20168'!$R$350:'20168'!$R$350)</f>
        <v>0</v>
      </c>
      <c r="T350">
        <v>341</v>
      </c>
      <c r="V350" s="1"/>
      <c r="W350" s="1"/>
      <c r="X350" s="1"/>
      <c r="AF350">
        <f>'20168'!$G$350*IF(E350&lt;&gt;"",'20168'!$F$350,0)</f>
        <v>0</v>
      </c>
    </row>
    <row r="351" spans="1:32" ht="12.75">
      <c r="A351">
        <v>342</v>
      </c>
      <c r="B351" s="1"/>
      <c r="C351">
        <f>IF(B351&lt;&gt;"",VLOOKUP(B351,iscritti_20168!$A$2:$G$3,4,FALSE),"")</f>
      </c>
      <c r="D351">
        <f>IF(B351&lt;&gt;"",VLOOKUP(B351,iscritti_20168!$A$2:$G$3,2,FALSE),"")</f>
      </c>
      <c r="E351">
        <f>IF(B351&lt;&gt;"",VLOOKUP(B351,iscritti_20168!$A$2:$G$3,3,FALSE),"")</f>
      </c>
      <c r="F351">
        <f>IF(E351&lt;&gt;"",VLOOKUP(E351,'20168'!$AG$3:'20168'!$AH$8,2,FALSE),"")</f>
      </c>
      <c r="G351">
        <f>COUNTA('20168'!$H$351:'20168'!$M$351)</f>
        <v>0</v>
      </c>
      <c r="H351" s="1"/>
      <c r="I351" s="1"/>
      <c r="J351" s="1"/>
      <c r="K351" s="1"/>
      <c r="L351" s="1"/>
      <c r="M351" s="1"/>
      <c r="N351">
        <f>IF('20168'!$G$351&lt;&gt;0,'20168'!$O$351/'20168'!$G$351,"")</f>
      </c>
      <c r="O351">
        <f>SUM('20168'!$H$351:'20168'!$M$351)</f>
        <v>0</v>
      </c>
      <c r="P351" s="1"/>
      <c r="Q351" s="1"/>
      <c r="R351">
        <f>SUM('20168'!$O$351:'20168'!$Q$351)+'20168'!$AF$351</f>
        <v>0</v>
      </c>
      <c r="S351">
        <f>SUM('20168'!$R$351:'20168'!$R$351)</f>
        <v>0</v>
      </c>
      <c r="T351">
        <v>342</v>
      </c>
      <c r="V351" s="1"/>
      <c r="W351" s="1"/>
      <c r="X351" s="1"/>
      <c r="AF351">
        <f>'20168'!$G$351*IF(E351&lt;&gt;"",'20168'!$F$351,0)</f>
        <v>0</v>
      </c>
    </row>
    <row r="352" spans="1:32" ht="12.75">
      <c r="A352">
        <v>343</v>
      </c>
      <c r="B352" s="1"/>
      <c r="C352">
        <f>IF(B352&lt;&gt;"",VLOOKUP(B352,iscritti_20168!$A$2:$G$3,4,FALSE),"")</f>
      </c>
      <c r="D352">
        <f>IF(B352&lt;&gt;"",VLOOKUP(B352,iscritti_20168!$A$2:$G$3,2,FALSE),"")</f>
      </c>
      <c r="E352">
        <f>IF(B352&lt;&gt;"",VLOOKUP(B352,iscritti_20168!$A$2:$G$3,3,FALSE),"")</f>
      </c>
      <c r="F352">
        <f>IF(E352&lt;&gt;"",VLOOKUP(E352,'20168'!$AG$3:'20168'!$AH$8,2,FALSE),"")</f>
      </c>
      <c r="G352">
        <f>COUNTA('20168'!$H$352:'20168'!$M$352)</f>
        <v>0</v>
      </c>
      <c r="H352" s="1"/>
      <c r="I352" s="1"/>
      <c r="J352" s="1"/>
      <c r="K352" s="1"/>
      <c r="L352" s="1"/>
      <c r="M352" s="1"/>
      <c r="N352">
        <f>IF('20168'!$G$352&lt;&gt;0,'20168'!$O$352/'20168'!$G$352,"")</f>
      </c>
      <c r="O352">
        <f>SUM('20168'!$H$352:'20168'!$M$352)</f>
        <v>0</v>
      </c>
      <c r="P352" s="1"/>
      <c r="Q352" s="1"/>
      <c r="R352">
        <f>SUM('20168'!$O$352:'20168'!$Q$352)+'20168'!$AF$352</f>
        <v>0</v>
      </c>
      <c r="S352">
        <f>SUM('20168'!$R$352:'20168'!$R$352)</f>
        <v>0</v>
      </c>
      <c r="T352">
        <v>343</v>
      </c>
      <c r="V352" s="1"/>
      <c r="W352" s="1"/>
      <c r="X352" s="1"/>
      <c r="AF352">
        <f>'20168'!$G$352*IF(E352&lt;&gt;"",'20168'!$F$352,0)</f>
        <v>0</v>
      </c>
    </row>
    <row r="353" spans="1:32" ht="12.75">
      <c r="A353">
        <v>344</v>
      </c>
      <c r="B353" s="1"/>
      <c r="C353">
        <f>IF(B353&lt;&gt;"",VLOOKUP(B353,iscritti_20168!$A$2:$G$3,4,FALSE),"")</f>
      </c>
      <c r="D353">
        <f>IF(B353&lt;&gt;"",VLOOKUP(B353,iscritti_20168!$A$2:$G$3,2,FALSE),"")</f>
      </c>
      <c r="E353">
        <f>IF(B353&lt;&gt;"",VLOOKUP(B353,iscritti_20168!$A$2:$G$3,3,FALSE),"")</f>
      </c>
      <c r="F353">
        <f>IF(E353&lt;&gt;"",VLOOKUP(E353,'20168'!$AG$3:'20168'!$AH$8,2,FALSE),"")</f>
      </c>
      <c r="G353">
        <f>COUNTA('20168'!$H$353:'20168'!$M$353)</f>
        <v>0</v>
      </c>
      <c r="H353" s="1"/>
      <c r="I353" s="1"/>
      <c r="J353" s="1"/>
      <c r="K353" s="1"/>
      <c r="L353" s="1"/>
      <c r="M353" s="1"/>
      <c r="N353">
        <f>IF('20168'!$G$353&lt;&gt;0,'20168'!$O$353/'20168'!$G$353,"")</f>
      </c>
      <c r="O353">
        <f>SUM('20168'!$H$353:'20168'!$M$353)</f>
        <v>0</v>
      </c>
      <c r="P353" s="1"/>
      <c r="Q353" s="1"/>
      <c r="R353">
        <f>SUM('20168'!$O$353:'20168'!$Q$353)+'20168'!$AF$353</f>
        <v>0</v>
      </c>
      <c r="S353">
        <f>SUM('20168'!$R$353:'20168'!$R$353)</f>
        <v>0</v>
      </c>
      <c r="T353">
        <v>344</v>
      </c>
      <c r="V353" s="1"/>
      <c r="W353" s="1"/>
      <c r="X353" s="1"/>
      <c r="AF353">
        <f>'20168'!$G$353*IF(E353&lt;&gt;"",'20168'!$F$353,0)</f>
        <v>0</v>
      </c>
    </row>
    <row r="354" spans="1:32" ht="12.75">
      <c r="A354">
        <v>345</v>
      </c>
      <c r="B354" s="1"/>
      <c r="C354">
        <f>IF(B354&lt;&gt;"",VLOOKUP(B354,iscritti_20168!$A$2:$G$3,4,FALSE),"")</f>
      </c>
      <c r="D354">
        <f>IF(B354&lt;&gt;"",VLOOKUP(B354,iscritti_20168!$A$2:$G$3,2,FALSE),"")</f>
      </c>
      <c r="E354">
        <f>IF(B354&lt;&gt;"",VLOOKUP(B354,iscritti_20168!$A$2:$G$3,3,FALSE),"")</f>
      </c>
      <c r="F354">
        <f>IF(E354&lt;&gt;"",VLOOKUP(E354,'20168'!$AG$3:'20168'!$AH$8,2,FALSE),"")</f>
      </c>
      <c r="G354">
        <f>COUNTA('20168'!$H$354:'20168'!$M$354)</f>
        <v>0</v>
      </c>
      <c r="H354" s="1"/>
      <c r="I354" s="1"/>
      <c r="J354" s="1"/>
      <c r="K354" s="1"/>
      <c r="L354" s="1"/>
      <c r="M354" s="1"/>
      <c r="N354">
        <f>IF('20168'!$G$354&lt;&gt;0,'20168'!$O$354/'20168'!$G$354,"")</f>
      </c>
      <c r="O354">
        <f>SUM('20168'!$H$354:'20168'!$M$354)</f>
        <v>0</v>
      </c>
      <c r="P354" s="1"/>
      <c r="Q354" s="1"/>
      <c r="R354">
        <f>SUM('20168'!$O$354:'20168'!$Q$354)+'20168'!$AF$354</f>
        <v>0</v>
      </c>
      <c r="S354">
        <f>SUM('20168'!$R$354:'20168'!$R$354)</f>
        <v>0</v>
      </c>
      <c r="T354">
        <v>345</v>
      </c>
      <c r="V354" s="1"/>
      <c r="W354" s="1"/>
      <c r="X354" s="1"/>
      <c r="AF354">
        <f>'20168'!$G$354*IF(E354&lt;&gt;"",'20168'!$F$354,0)</f>
        <v>0</v>
      </c>
    </row>
    <row r="355" spans="1:32" ht="12.75">
      <c r="A355">
        <v>346</v>
      </c>
      <c r="B355" s="1"/>
      <c r="C355">
        <f>IF(B355&lt;&gt;"",VLOOKUP(B355,iscritti_20168!$A$2:$G$3,4,FALSE),"")</f>
      </c>
      <c r="D355">
        <f>IF(B355&lt;&gt;"",VLOOKUP(B355,iscritti_20168!$A$2:$G$3,2,FALSE),"")</f>
      </c>
      <c r="E355">
        <f>IF(B355&lt;&gt;"",VLOOKUP(B355,iscritti_20168!$A$2:$G$3,3,FALSE),"")</f>
      </c>
      <c r="F355">
        <f>IF(E355&lt;&gt;"",VLOOKUP(E355,'20168'!$AG$3:'20168'!$AH$8,2,FALSE),"")</f>
      </c>
      <c r="G355">
        <f>COUNTA('20168'!$H$355:'20168'!$M$355)</f>
        <v>0</v>
      </c>
      <c r="H355" s="1"/>
      <c r="I355" s="1"/>
      <c r="J355" s="1"/>
      <c r="K355" s="1"/>
      <c r="L355" s="1"/>
      <c r="M355" s="1"/>
      <c r="N355">
        <f>IF('20168'!$G$355&lt;&gt;0,'20168'!$O$355/'20168'!$G$355,"")</f>
      </c>
      <c r="O355">
        <f>SUM('20168'!$H$355:'20168'!$M$355)</f>
        <v>0</v>
      </c>
      <c r="P355" s="1"/>
      <c r="Q355" s="1"/>
      <c r="R355">
        <f>SUM('20168'!$O$355:'20168'!$Q$355)+'20168'!$AF$355</f>
        <v>0</v>
      </c>
      <c r="S355">
        <f>SUM('20168'!$R$355:'20168'!$R$355)</f>
        <v>0</v>
      </c>
      <c r="T355">
        <v>346</v>
      </c>
      <c r="V355" s="1"/>
      <c r="W355" s="1"/>
      <c r="X355" s="1"/>
      <c r="AF355">
        <f>'20168'!$G$355*IF(E355&lt;&gt;"",'20168'!$F$355,0)</f>
        <v>0</v>
      </c>
    </row>
    <row r="356" spans="1:32" ht="12.75">
      <c r="A356">
        <v>347</v>
      </c>
      <c r="B356" s="1"/>
      <c r="C356">
        <f>IF(B356&lt;&gt;"",VLOOKUP(B356,iscritti_20168!$A$2:$G$3,4,FALSE),"")</f>
      </c>
      <c r="D356">
        <f>IF(B356&lt;&gt;"",VLOOKUP(B356,iscritti_20168!$A$2:$G$3,2,FALSE),"")</f>
      </c>
      <c r="E356">
        <f>IF(B356&lt;&gt;"",VLOOKUP(B356,iscritti_20168!$A$2:$G$3,3,FALSE),"")</f>
      </c>
      <c r="F356">
        <f>IF(E356&lt;&gt;"",VLOOKUP(E356,'20168'!$AG$3:'20168'!$AH$8,2,FALSE),"")</f>
      </c>
      <c r="G356">
        <f>COUNTA('20168'!$H$356:'20168'!$M$356)</f>
        <v>0</v>
      </c>
      <c r="H356" s="1"/>
      <c r="I356" s="1"/>
      <c r="J356" s="1"/>
      <c r="K356" s="1"/>
      <c r="L356" s="1"/>
      <c r="M356" s="1"/>
      <c r="N356">
        <f>IF('20168'!$G$356&lt;&gt;0,'20168'!$O$356/'20168'!$G$356,"")</f>
      </c>
      <c r="O356">
        <f>SUM('20168'!$H$356:'20168'!$M$356)</f>
        <v>0</v>
      </c>
      <c r="P356" s="1"/>
      <c r="Q356" s="1"/>
      <c r="R356">
        <f>SUM('20168'!$O$356:'20168'!$Q$356)+'20168'!$AF$356</f>
        <v>0</v>
      </c>
      <c r="S356">
        <f>SUM('20168'!$R$356:'20168'!$R$356)</f>
        <v>0</v>
      </c>
      <c r="T356">
        <v>347</v>
      </c>
      <c r="V356" s="1"/>
      <c r="W356" s="1"/>
      <c r="X356" s="1"/>
      <c r="AF356">
        <f>'20168'!$G$356*IF(E356&lt;&gt;"",'20168'!$F$356,0)</f>
        <v>0</v>
      </c>
    </row>
    <row r="357" spans="1:32" ht="12.75">
      <c r="A357">
        <v>348</v>
      </c>
      <c r="B357" s="1"/>
      <c r="C357">
        <f>IF(B357&lt;&gt;"",VLOOKUP(B357,iscritti_20168!$A$2:$G$3,4,FALSE),"")</f>
      </c>
      <c r="D357">
        <f>IF(B357&lt;&gt;"",VLOOKUP(B357,iscritti_20168!$A$2:$G$3,2,FALSE),"")</f>
      </c>
      <c r="E357">
        <f>IF(B357&lt;&gt;"",VLOOKUP(B357,iscritti_20168!$A$2:$G$3,3,FALSE),"")</f>
      </c>
      <c r="F357">
        <f>IF(E357&lt;&gt;"",VLOOKUP(E357,'20168'!$AG$3:'20168'!$AH$8,2,FALSE),"")</f>
      </c>
      <c r="G357">
        <f>COUNTA('20168'!$H$357:'20168'!$M$357)</f>
        <v>0</v>
      </c>
      <c r="H357" s="1"/>
      <c r="I357" s="1"/>
      <c r="J357" s="1"/>
      <c r="K357" s="1"/>
      <c r="L357" s="1"/>
      <c r="M357" s="1"/>
      <c r="N357">
        <f>IF('20168'!$G$357&lt;&gt;0,'20168'!$O$357/'20168'!$G$357,"")</f>
      </c>
      <c r="O357">
        <f>SUM('20168'!$H$357:'20168'!$M$357)</f>
        <v>0</v>
      </c>
      <c r="P357" s="1"/>
      <c r="Q357" s="1"/>
      <c r="R357">
        <f>SUM('20168'!$O$357:'20168'!$Q$357)+'20168'!$AF$357</f>
        <v>0</v>
      </c>
      <c r="S357">
        <f>SUM('20168'!$R$357:'20168'!$R$357)</f>
        <v>0</v>
      </c>
      <c r="T357">
        <v>348</v>
      </c>
      <c r="V357" s="1"/>
      <c r="W357" s="1"/>
      <c r="X357" s="1"/>
      <c r="AF357">
        <f>'20168'!$G$357*IF(E357&lt;&gt;"",'20168'!$F$357,0)</f>
        <v>0</v>
      </c>
    </row>
    <row r="358" spans="1:32" ht="12.75">
      <c r="A358">
        <v>349</v>
      </c>
      <c r="B358" s="1"/>
      <c r="C358">
        <f>IF(B358&lt;&gt;"",VLOOKUP(B358,iscritti_20168!$A$2:$G$3,4,FALSE),"")</f>
      </c>
      <c r="D358">
        <f>IF(B358&lt;&gt;"",VLOOKUP(B358,iscritti_20168!$A$2:$G$3,2,FALSE),"")</f>
      </c>
      <c r="E358">
        <f>IF(B358&lt;&gt;"",VLOOKUP(B358,iscritti_20168!$A$2:$G$3,3,FALSE),"")</f>
      </c>
      <c r="F358">
        <f>IF(E358&lt;&gt;"",VLOOKUP(E358,'20168'!$AG$3:'20168'!$AH$8,2,FALSE),"")</f>
      </c>
      <c r="G358">
        <f>COUNTA('20168'!$H$358:'20168'!$M$358)</f>
        <v>0</v>
      </c>
      <c r="H358" s="1"/>
      <c r="I358" s="1"/>
      <c r="J358" s="1"/>
      <c r="K358" s="1"/>
      <c r="L358" s="1"/>
      <c r="M358" s="1"/>
      <c r="N358">
        <f>IF('20168'!$G$358&lt;&gt;0,'20168'!$O$358/'20168'!$G$358,"")</f>
      </c>
      <c r="O358">
        <f>SUM('20168'!$H$358:'20168'!$M$358)</f>
        <v>0</v>
      </c>
      <c r="P358" s="1"/>
      <c r="Q358" s="1"/>
      <c r="R358">
        <f>SUM('20168'!$O$358:'20168'!$Q$358)+'20168'!$AF$358</f>
        <v>0</v>
      </c>
      <c r="S358">
        <f>SUM('20168'!$R$358:'20168'!$R$358)</f>
        <v>0</v>
      </c>
      <c r="T358">
        <v>349</v>
      </c>
      <c r="V358" s="1"/>
      <c r="W358" s="1"/>
      <c r="X358" s="1"/>
      <c r="AF358">
        <f>'20168'!$G$358*IF(E358&lt;&gt;"",'20168'!$F$358,0)</f>
        <v>0</v>
      </c>
    </row>
    <row r="359" spans="1:32" ht="12.75">
      <c r="A359">
        <v>350</v>
      </c>
      <c r="B359" s="1"/>
      <c r="C359">
        <f>IF(B359&lt;&gt;"",VLOOKUP(B359,iscritti_20168!$A$2:$G$3,4,FALSE),"")</f>
      </c>
      <c r="D359">
        <f>IF(B359&lt;&gt;"",VLOOKUP(B359,iscritti_20168!$A$2:$G$3,2,FALSE),"")</f>
      </c>
      <c r="E359">
        <f>IF(B359&lt;&gt;"",VLOOKUP(B359,iscritti_20168!$A$2:$G$3,3,FALSE),"")</f>
      </c>
      <c r="F359">
        <f>IF(E359&lt;&gt;"",VLOOKUP(E359,'20168'!$AG$3:'20168'!$AH$8,2,FALSE),"")</f>
      </c>
      <c r="G359">
        <f>COUNTA('20168'!$H$359:'20168'!$M$359)</f>
        <v>0</v>
      </c>
      <c r="H359" s="1"/>
      <c r="I359" s="1"/>
      <c r="J359" s="1"/>
      <c r="K359" s="1"/>
      <c r="L359" s="1"/>
      <c r="M359" s="1"/>
      <c r="N359">
        <f>IF('20168'!$G$359&lt;&gt;0,'20168'!$O$359/'20168'!$G$359,"")</f>
      </c>
      <c r="O359">
        <f>SUM('20168'!$H$359:'20168'!$M$359)</f>
        <v>0</v>
      </c>
      <c r="P359" s="1"/>
      <c r="Q359" s="1"/>
      <c r="R359">
        <f>SUM('20168'!$O$359:'20168'!$Q$359)+'20168'!$AF$359</f>
        <v>0</v>
      </c>
      <c r="S359">
        <f>SUM('20168'!$R$359:'20168'!$R$359)</f>
        <v>0</v>
      </c>
      <c r="T359">
        <v>350</v>
      </c>
      <c r="V359" s="1"/>
      <c r="W359" s="1"/>
      <c r="X359" s="1"/>
      <c r="AF359">
        <f>'20168'!$G$359*IF(E359&lt;&gt;"",'20168'!$F$359,0)</f>
        <v>0</v>
      </c>
    </row>
    <row r="360" spans="1:32" ht="12.75">
      <c r="A360">
        <v>351</v>
      </c>
      <c r="B360" s="1"/>
      <c r="C360">
        <f>IF(B360&lt;&gt;"",VLOOKUP(B360,iscritti_20168!$A$2:$G$3,4,FALSE),"")</f>
      </c>
      <c r="D360">
        <f>IF(B360&lt;&gt;"",VLOOKUP(B360,iscritti_20168!$A$2:$G$3,2,FALSE),"")</f>
      </c>
      <c r="E360">
        <f>IF(B360&lt;&gt;"",VLOOKUP(B360,iscritti_20168!$A$2:$G$3,3,FALSE),"")</f>
      </c>
      <c r="F360">
        <f>IF(E360&lt;&gt;"",VLOOKUP(E360,'20168'!$AG$3:'20168'!$AH$8,2,FALSE),"")</f>
      </c>
      <c r="G360">
        <f>COUNTA('20168'!$H$360:'20168'!$M$360)</f>
        <v>0</v>
      </c>
      <c r="H360" s="1"/>
      <c r="I360" s="1"/>
      <c r="J360" s="1"/>
      <c r="K360" s="1"/>
      <c r="L360" s="1"/>
      <c r="M360" s="1"/>
      <c r="N360">
        <f>IF('20168'!$G$360&lt;&gt;0,'20168'!$O$360/'20168'!$G$360,"")</f>
      </c>
      <c r="O360">
        <f>SUM('20168'!$H$360:'20168'!$M$360)</f>
        <v>0</v>
      </c>
      <c r="P360" s="1"/>
      <c r="Q360" s="1"/>
      <c r="R360">
        <f>SUM('20168'!$O$360:'20168'!$Q$360)+'20168'!$AF$360</f>
        <v>0</v>
      </c>
      <c r="S360">
        <f>SUM('20168'!$R$360:'20168'!$R$360)</f>
        <v>0</v>
      </c>
      <c r="T360">
        <v>351</v>
      </c>
      <c r="V360" s="1"/>
      <c r="W360" s="1"/>
      <c r="X360" s="1"/>
      <c r="AF360">
        <f>'20168'!$G$360*IF(E360&lt;&gt;"",'20168'!$F$360,0)</f>
        <v>0</v>
      </c>
    </row>
    <row r="361" spans="1:32" ht="12.75">
      <c r="A361">
        <v>352</v>
      </c>
      <c r="B361" s="1"/>
      <c r="C361">
        <f>IF(B361&lt;&gt;"",VLOOKUP(B361,iscritti_20168!$A$2:$G$3,4,FALSE),"")</f>
      </c>
      <c r="D361">
        <f>IF(B361&lt;&gt;"",VLOOKUP(B361,iscritti_20168!$A$2:$G$3,2,FALSE),"")</f>
      </c>
      <c r="E361">
        <f>IF(B361&lt;&gt;"",VLOOKUP(B361,iscritti_20168!$A$2:$G$3,3,FALSE),"")</f>
      </c>
      <c r="F361">
        <f>IF(E361&lt;&gt;"",VLOOKUP(E361,'20168'!$AG$3:'20168'!$AH$8,2,FALSE),"")</f>
      </c>
      <c r="G361">
        <f>COUNTA('20168'!$H$361:'20168'!$M$361)</f>
        <v>0</v>
      </c>
      <c r="H361" s="1"/>
      <c r="I361" s="1"/>
      <c r="J361" s="1"/>
      <c r="K361" s="1"/>
      <c r="L361" s="1"/>
      <c r="M361" s="1"/>
      <c r="N361">
        <f>IF('20168'!$G$361&lt;&gt;0,'20168'!$O$361/'20168'!$G$361,"")</f>
      </c>
      <c r="O361">
        <f>SUM('20168'!$H$361:'20168'!$M$361)</f>
        <v>0</v>
      </c>
      <c r="P361" s="1"/>
      <c r="Q361" s="1"/>
      <c r="R361">
        <f>SUM('20168'!$O$361:'20168'!$Q$361)+'20168'!$AF$361</f>
        <v>0</v>
      </c>
      <c r="S361">
        <f>SUM('20168'!$R$361:'20168'!$R$361)</f>
        <v>0</v>
      </c>
      <c r="T361">
        <v>352</v>
      </c>
      <c r="V361" s="1"/>
      <c r="W361" s="1"/>
      <c r="X361" s="1"/>
      <c r="AF361">
        <f>'20168'!$G$361*IF(E361&lt;&gt;"",'20168'!$F$361,0)</f>
        <v>0</v>
      </c>
    </row>
    <row r="362" spans="1:32" ht="12.75">
      <c r="A362">
        <v>353</v>
      </c>
      <c r="B362" s="1"/>
      <c r="C362">
        <f>IF(B362&lt;&gt;"",VLOOKUP(B362,iscritti_20168!$A$2:$G$3,4,FALSE),"")</f>
      </c>
      <c r="D362">
        <f>IF(B362&lt;&gt;"",VLOOKUP(B362,iscritti_20168!$A$2:$G$3,2,FALSE),"")</f>
      </c>
      <c r="E362">
        <f>IF(B362&lt;&gt;"",VLOOKUP(B362,iscritti_20168!$A$2:$G$3,3,FALSE),"")</f>
      </c>
      <c r="F362">
        <f>IF(E362&lt;&gt;"",VLOOKUP(E362,'20168'!$AG$3:'20168'!$AH$8,2,FALSE),"")</f>
      </c>
      <c r="G362">
        <f>COUNTA('20168'!$H$362:'20168'!$M$362)</f>
        <v>0</v>
      </c>
      <c r="H362" s="1"/>
      <c r="I362" s="1"/>
      <c r="J362" s="1"/>
      <c r="K362" s="1"/>
      <c r="L362" s="1"/>
      <c r="M362" s="1"/>
      <c r="N362">
        <f>IF('20168'!$G$362&lt;&gt;0,'20168'!$O$362/'20168'!$G$362,"")</f>
      </c>
      <c r="O362">
        <f>SUM('20168'!$H$362:'20168'!$M$362)</f>
        <v>0</v>
      </c>
      <c r="P362" s="1"/>
      <c r="Q362" s="1"/>
      <c r="R362">
        <f>SUM('20168'!$O$362:'20168'!$Q$362)+'20168'!$AF$362</f>
        <v>0</v>
      </c>
      <c r="S362">
        <f>SUM('20168'!$R$362:'20168'!$R$362)</f>
        <v>0</v>
      </c>
      <c r="T362">
        <v>353</v>
      </c>
      <c r="V362" s="1"/>
      <c r="W362" s="1"/>
      <c r="X362" s="1"/>
      <c r="AF362">
        <f>'20168'!$G$362*IF(E362&lt;&gt;"",'20168'!$F$362,0)</f>
        <v>0</v>
      </c>
    </row>
    <row r="363" spans="1:32" ht="12.75">
      <c r="A363">
        <v>354</v>
      </c>
      <c r="B363" s="1"/>
      <c r="C363">
        <f>IF(B363&lt;&gt;"",VLOOKUP(B363,iscritti_20168!$A$2:$G$3,4,FALSE),"")</f>
      </c>
      <c r="D363">
        <f>IF(B363&lt;&gt;"",VLOOKUP(B363,iscritti_20168!$A$2:$G$3,2,FALSE),"")</f>
      </c>
      <c r="E363">
        <f>IF(B363&lt;&gt;"",VLOOKUP(B363,iscritti_20168!$A$2:$G$3,3,FALSE),"")</f>
      </c>
      <c r="F363">
        <f>IF(E363&lt;&gt;"",VLOOKUP(E363,'20168'!$AG$3:'20168'!$AH$8,2,FALSE),"")</f>
      </c>
      <c r="G363">
        <f>COUNTA('20168'!$H$363:'20168'!$M$363)</f>
        <v>0</v>
      </c>
      <c r="H363" s="1"/>
      <c r="I363" s="1"/>
      <c r="J363" s="1"/>
      <c r="K363" s="1"/>
      <c r="L363" s="1"/>
      <c r="M363" s="1"/>
      <c r="N363">
        <f>IF('20168'!$G$363&lt;&gt;0,'20168'!$O$363/'20168'!$G$363,"")</f>
      </c>
      <c r="O363">
        <f>SUM('20168'!$H$363:'20168'!$M$363)</f>
        <v>0</v>
      </c>
      <c r="P363" s="1"/>
      <c r="Q363" s="1"/>
      <c r="R363">
        <f>SUM('20168'!$O$363:'20168'!$Q$363)+'20168'!$AF$363</f>
        <v>0</v>
      </c>
      <c r="S363">
        <f>SUM('20168'!$R$363:'20168'!$R$363)</f>
        <v>0</v>
      </c>
      <c r="T363">
        <v>354</v>
      </c>
      <c r="V363" s="1"/>
      <c r="W363" s="1"/>
      <c r="X363" s="1"/>
      <c r="AF363">
        <f>'20168'!$G$363*IF(E363&lt;&gt;"",'20168'!$F$363,0)</f>
        <v>0</v>
      </c>
    </row>
    <row r="364" spans="1:32" ht="12.75">
      <c r="A364">
        <v>355</v>
      </c>
      <c r="B364" s="1"/>
      <c r="C364">
        <f>IF(B364&lt;&gt;"",VLOOKUP(B364,iscritti_20168!$A$2:$G$3,4,FALSE),"")</f>
      </c>
      <c r="D364">
        <f>IF(B364&lt;&gt;"",VLOOKUP(B364,iscritti_20168!$A$2:$G$3,2,FALSE),"")</f>
      </c>
      <c r="E364">
        <f>IF(B364&lt;&gt;"",VLOOKUP(B364,iscritti_20168!$A$2:$G$3,3,FALSE),"")</f>
      </c>
      <c r="F364">
        <f>IF(E364&lt;&gt;"",VLOOKUP(E364,'20168'!$AG$3:'20168'!$AH$8,2,FALSE),"")</f>
      </c>
      <c r="G364">
        <f>COUNTA('20168'!$H$364:'20168'!$M$364)</f>
        <v>0</v>
      </c>
      <c r="H364" s="1"/>
      <c r="I364" s="1"/>
      <c r="J364" s="1"/>
      <c r="K364" s="1"/>
      <c r="L364" s="1"/>
      <c r="M364" s="1"/>
      <c r="N364">
        <f>IF('20168'!$G$364&lt;&gt;0,'20168'!$O$364/'20168'!$G$364,"")</f>
      </c>
      <c r="O364">
        <f>SUM('20168'!$H$364:'20168'!$M$364)</f>
        <v>0</v>
      </c>
      <c r="P364" s="1"/>
      <c r="Q364" s="1"/>
      <c r="R364">
        <f>SUM('20168'!$O$364:'20168'!$Q$364)+'20168'!$AF$364</f>
        <v>0</v>
      </c>
      <c r="S364">
        <f>SUM('20168'!$R$364:'20168'!$R$364)</f>
        <v>0</v>
      </c>
      <c r="T364">
        <v>355</v>
      </c>
      <c r="V364" s="1"/>
      <c r="W364" s="1"/>
      <c r="X364" s="1"/>
      <c r="AF364">
        <f>'20168'!$G$364*IF(E364&lt;&gt;"",'20168'!$F$364,0)</f>
        <v>0</v>
      </c>
    </row>
    <row r="365" spans="1:32" ht="12.75">
      <c r="A365">
        <v>356</v>
      </c>
      <c r="B365" s="1"/>
      <c r="C365">
        <f>IF(B365&lt;&gt;"",VLOOKUP(B365,iscritti_20168!$A$2:$G$3,4,FALSE),"")</f>
      </c>
      <c r="D365">
        <f>IF(B365&lt;&gt;"",VLOOKUP(B365,iscritti_20168!$A$2:$G$3,2,FALSE),"")</f>
      </c>
      <c r="E365">
        <f>IF(B365&lt;&gt;"",VLOOKUP(B365,iscritti_20168!$A$2:$G$3,3,FALSE),"")</f>
      </c>
      <c r="F365">
        <f>IF(E365&lt;&gt;"",VLOOKUP(E365,'20168'!$AG$3:'20168'!$AH$8,2,FALSE),"")</f>
      </c>
      <c r="G365">
        <f>COUNTA('20168'!$H$365:'20168'!$M$365)</f>
        <v>0</v>
      </c>
      <c r="H365" s="1"/>
      <c r="I365" s="1"/>
      <c r="J365" s="1"/>
      <c r="K365" s="1"/>
      <c r="L365" s="1"/>
      <c r="M365" s="1"/>
      <c r="N365">
        <f>IF('20168'!$G$365&lt;&gt;0,'20168'!$O$365/'20168'!$G$365,"")</f>
      </c>
      <c r="O365">
        <f>SUM('20168'!$H$365:'20168'!$M$365)</f>
        <v>0</v>
      </c>
      <c r="P365" s="1"/>
      <c r="Q365" s="1"/>
      <c r="R365">
        <f>SUM('20168'!$O$365:'20168'!$Q$365)+'20168'!$AF$365</f>
        <v>0</v>
      </c>
      <c r="S365">
        <f>SUM('20168'!$R$365:'20168'!$R$365)</f>
        <v>0</v>
      </c>
      <c r="T365">
        <v>356</v>
      </c>
      <c r="V365" s="1"/>
      <c r="W365" s="1"/>
      <c r="X365" s="1"/>
      <c r="AF365">
        <f>'20168'!$G$365*IF(E365&lt;&gt;"",'20168'!$F$365,0)</f>
        <v>0</v>
      </c>
    </row>
    <row r="366" spans="1:32" ht="12.75">
      <c r="A366">
        <v>357</v>
      </c>
      <c r="B366" s="1"/>
      <c r="C366">
        <f>IF(B366&lt;&gt;"",VLOOKUP(B366,iscritti_20168!$A$2:$G$3,4,FALSE),"")</f>
      </c>
      <c r="D366">
        <f>IF(B366&lt;&gt;"",VLOOKUP(B366,iscritti_20168!$A$2:$G$3,2,FALSE),"")</f>
      </c>
      <c r="E366">
        <f>IF(B366&lt;&gt;"",VLOOKUP(B366,iscritti_20168!$A$2:$G$3,3,FALSE),"")</f>
      </c>
      <c r="F366">
        <f>IF(E366&lt;&gt;"",VLOOKUP(E366,'20168'!$AG$3:'20168'!$AH$8,2,FALSE),"")</f>
      </c>
      <c r="G366">
        <f>COUNTA('20168'!$H$366:'20168'!$M$366)</f>
        <v>0</v>
      </c>
      <c r="H366" s="1"/>
      <c r="I366" s="1"/>
      <c r="J366" s="1"/>
      <c r="K366" s="1"/>
      <c r="L366" s="1"/>
      <c r="M366" s="1"/>
      <c r="N366">
        <f>IF('20168'!$G$366&lt;&gt;0,'20168'!$O$366/'20168'!$G$366,"")</f>
      </c>
      <c r="O366">
        <f>SUM('20168'!$H$366:'20168'!$M$366)</f>
        <v>0</v>
      </c>
      <c r="P366" s="1"/>
      <c r="Q366" s="1"/>
      <c r="R366">
        <f>SUM('20168'!$O$366:'20168'!$Q$366)+'20168'!$AF$366</f>
        <v>0</v>
      </c>
      <c r="S366">
        <f>SUM('20168'!$R$366:'20168'!$R$366)</f>
        <v>0</v>
      </c>
      <c r="T366">
        <v>357</v>
      </c>
      <c r="V366" s="1"/>
      <c r="W366" s="1"/>
      <c r="X366" s="1"/>
      <c r="AF366">
        <f>'20168'!$G$366*IF(E366&lt;&gt;"",'20168'!$F$366,0)</f>
        <v>0</v>
      </c>
    </row>
    <row r="367" spans="1:32" ht="12.75">
      <c r="A367">
        <v>358</v>
      </c>
      <c r="B367" s="1"/>
      <c r="C367">
        <f>IF(B367&lt;&gt;"",VLOOKUP(B367,iscritti_20168!$A$2:$G$3,4,FALSE),"")</f>
      </c>
      <c r="D367">
        <f>IF(B367&lt;&gt;"",VLOOKUP(B367,iscritti_20168!$A$2:$G$3,2,FALSE),"")</f>
      </c>
      <c r="E367">
        <f>IF(B367&lt;&gt;"",VLOOKUP(B367,iscritti_20168!$A$2:$G$3,3,FALSE),"")</f>
      </c>
      <c r="F367">
        <f>IF(E367&lt;&gt;"",VLOOKUP(E367,'20168'!$AG$3:'20168'!$AH$8,2,FALSE),"")</f>
      </c>
      <c r="G367">
        <f>COUNTA('20168'!$H$367:'20168'!$M$367)</f>
        <v>0</v>
      </c>
      <c r="H367" s="1"/>
      <c r="I367" s="1"/>
      <c r="J367" s="1"/>
      <c r="K367" s="1"/>
      <c r="L367" s="1"/>
      <c r="M367" s="1"/>
      <c r="N367">
        <f>IF('20168'!$G$367&lt;&gt;0,'20168'!$O$367/'20168'!$G$367,"")</f>
      </c>
      <c r="O367">
        <f>SUM('20168'!$H$367:'20168'!$M$367)</f>
        <v>0</v>
      </c>
      <c r="P367" s="1"/>
      <c r="Q367" s="1"/>
      <c r="R367">
        <f>SUM('20168'!$O$367:'20168'!$Q$367)+'20168'!$AF$367</f>
        <v>0</v>
      </c>
      <c r="S367">
        <f>SUM('20168'!$R$367:'20168'!$R$367)</f>
        <v>0</v>
      </c>
      <c r="T367">
        <v>358</v>
      </c>
      <c r="V367" s="1"/>
      <c r="W367" s="1"/>
      <c r="X367" s="1"/>
      <c r="AF367">
        <f>'20168'!$G$367*IF(E367&lt;&gt;"",'20168'!$F$367,0)</f>
        <v>0</v>
      </c>
    </row>
    <row r="368" spans="1:32" ht="12.75">
      <c r="A368">
        <v>359</v>
      </c>
      <c r="B368" s="1"/>
      <c r="C368">
        <f>IF(B368&lt;&gt;"",VLOOKUP(B368,iscritti_20168!$A$2:$G$3,4,FALSE),"")</f>
      </c>
      <c r="D368">
        <f>IF(B368&lt;&gt;"",VLOOKUP(B368,iscritti_20168!$A$2:$G$3,2,FALSE),"")</f>
      </c>
      <c r="E368">
        <f>IF(B368&lt;&gt;"",VLOOKUP(B368,iscritti_20168!$A$2:$G$3,3,FALSE),"")</f>
      </c>
      <c r="F368">
        <f>IF(E368&lt;&gt;"",VLOOKUP(E368,'20168'!$AG$3:'20168'!$AH$8,2,FALSE),"")</f>
      </c>
      <c r="G368">
        <f>COUNTA('20168'!$H$368:'20168'!$M$368)</f>
        <v>0</v>
      </c>
      <c r="H368" s="1"/>
      <c r="I368" s="1"/>
      <c r="J368" s="1"/>
      <c r="K368" s="1"/>
      <c r="L368" s="1"/>
      <c r="M368" s="1"/>
      <c r="N368">
        <f>IF('20168'!$G$368&lt;&gt;0,'20168'!$O$368/'20168'!$G$368,"")</f>
      </c>
      <c r="O368">
        <f>SUM('20168'!$H$368:'20168'!$M$368)</f>
        <v>0</v>
      </c>
      <c r="P368" s="1"/>
      <c r="Q368" s="1"/>
      <c r="R368">
        <f>SUM('20168'!$O$368:'20168'!$Q$368)+'20168'!$AF$368</f>
        <v>0</v>
      </c>
      <c r="S368">
        <f>SUM('20168'!$R$368:'20168'!$R$368)</f>
        <v>0</v>
      </c>
      <c r="T368">
        <v>359</v>
      </c>
      <c r="V368" s="1"/>
      <c r="W368" s="1"/>
      <c r="X368" s="1"/>
      <c r="AF368">
        <f>'20168'!$G$368*IF(E368&lt;&gt;"",'20168'!$F$368,0)</f>
        <v>0</v>
      </c>
    </row>
    <row r="369" spans="1:32" ht="12.75">
      <c r="A369">
        <v>360</v>
      </c>
      <c r="B369" s="1"/>
      <c r="C369">
        <f>IF(B369&lt;&gt;"",VLOOKUP(B369,iscritti_20168!$A$2:$G$3,4,FALSE),"")</f>
      </c>
      <c r="D369">
        <f>IF(B369&lt;&gt;"",VLOOKUP(B369,iscritti_20168!$A$2:$G$3,2,FALSE),"")</f>
      </c>
      <c r="E369">
        <f>IF(B369&lt;&gt;"",VLOOKUP(B369,iscritti_20168!$A$2:$G$3,3,FALSE),"")</f>
      </c>
      <c r="F369">
        <f>IF(E369&lt;&gt;"",VLOOKUP(E369,'20168'!$AG$3:'20168'!$AH$8,2,FALSE),"")</f>
      </c>
      <c r="G369">
        <f>COUNTA('20168'!$H$369:'20168'!$M$369)</f>
        <v>0</v>
      </c>
      <c r="H369" s="1"/>
      <c r="I369" s="1"/>
      <c r="J369" s="1"/>
      <c r="K369" s="1"/>
      <c r="L369" s="1"/>
      <c r="M369" s="1"/>
      <c r="N369">
        <f>IF('20168'!$G$369&lt;&gt;0,'20168'!$O$369/'20168'!$G$369,"")</f>
      </c>
      <c r="O369">
        <f>SUM('20168'!$H$369:'20168'!$M$369)</f>
        <v>0</v>
      </c>
      <c r="P369" s="1"/>
      <c r="Q369" s="1"/>
      <c r="R369">
        <f>SUM('20168'!$O$369:'20168'!$Q$369)+'20168'!$AF$369</f>
        <v>0</v>
      </c>
      <c r="S369">
        <f>SUM('20168'!$R$369:'20168'!$R$369)</f>
        <v>0</v>
      </c>
      <c r="T369">
        <v>360</v>
      </c>
      <c r="V369" s="1"/>
      <c r="W369" s="1"/>
      <c r="X369" s="1"/>
      <c r="AF369">
        <f>'20168'!$G$369*IF(E369&lt;&gt;"",'20168'!$F$369,0)</f>
        <v>0</v>
      </c>
    </row>
    <row r="370" spans="1:32" ht="12.75">
      <c r="A370">
        <v>361</v>
      </c>
      <c r="B370" s="1"/>
      <c r="C370">
        <f>IF(B370&lt;&gt;"",VLOOKUP(B370,iscritti_20168!$A$2:$G$3,4,FALSE),"")</f>
      </c>
      <c r="D370">
        <f>IF(B370&lt;&gt;"",VLOOKUP(B370,iscritti_20168!$A$2:$G$3,2,FALSE),"")</f>
      </c>
      <c r="E370">
        <f>IF(B370&lt;&gt;"",VLOOKUP(B370,iscritti_20168!$A$2:$G$3,3,FALSE),"")</f>
      </c>
      <c r="F370">
        <f>IF(E370&lt;&gt;"",VLOOKUP(E370,'20168'!$AG$3:'20168'!$AH$8,2,FALSE),"")</f>
      </c>
      <c r="G370">
        <f>COUNTA('20168'!$H$370:'20168'!$M$370)</f>
        <v>0</v>
      </c>
      <c r="H370" s="1"/>
      <c r="I370" s="1"/>
      <c r="J370" s="1"/>
      <c r="K370" s="1"/>
      <c r="L370" s="1"/>
      <c r="M370" s="1"/>
      <c r="N370">
        <f>IF('20168'!$G$370&lt;&gt;0,'20168'!$O$370/'20168'!$G$370,"")</f>
      </c>
      <c r="O370">
        <f>SUM('20168'!$H$370:'20168'!$M$370)</f>
        <v>0</v>
      </c>
      <c r="P370" s="1"/>
      <c r="Q370" s="1"/>
      <c r="R370">
        <f>SUM('20168'!$O$370:'20168'!$Q$370)+'20168'!$AF$370</f>
        <v>0</v>
      </c>
      <c r="S370">
        <f>SUM('20168'!$R$370:'20168'!$R$370)</f>
        <v>0</v>
      </c>
      <c r="T370">
        <v>361</v>
      </c>
      <c r="V370" s="1"/>
      <c r="W370" s="1"/>
      <c r="X370" s="1"/>
      <c r="AF370">
        <f>'20168'!$G$370*IF(E370&lt;&gt;"",'20168'!$F$370,0)</f>
        <v>0</v>
      </c>
    </row>
    <row r="371" spans="1:32" ht="12.75">
      <c r="A371">
        <v>362</v>
      </c>
      <c r="B371" s="1"/>
      <c r="C371">
        <f>IF(B371&lt;&gt;"",VLOOKUP(B371,iscritti_20168!$A$2:$G$3,4,FALSE),"")</f>
      </c>
      <c r="D371">
        <f>IF(B371&lt;&gt;"",VLOOKUP(B371,iscritti_20168!$A$2:$G$3,2,FALSE),"")</f>
      </c>
      <c r="E371">
        <f>IF(B371&lt;&gt;"",VLOOKUP(B371,iscritti_20168!$A$2:$G$3,3,FALSE),"")</f>
      </c>
      <c r="F371">
        <f>IF(E371&lt;&gt;"",VLOOKUP(E371,'20168'!$AG$3:'20168'!$AH$8,2,FALSE),"")</f>
      </c>
      <c r="G371">
        <f>COUNTA('20168'!$H$371:'20168'!$M$371)</f>
        <v>0</v>
      </c>
      <c r="H371" s="1"/>
      <c r="I371" s="1"/>
      <c r="J371" s="1"/>
      <c r="K371" s="1"/>
      <c r="L371" s="1"/>
      <c r="M371" s="1"/>
      <c r="N371">
        <f>IF('20168'!$G$371&lt;&gt;0,'20168'!$O$371/'20168'!$G$371,"")</f>
      </c>
      <c r="O371">
        <f>SUM('20168'!$H$371:'20168'!$M$371)</f>
        <v>0</v>
      </c>
      <c r="P371" s="1"/>
      <c r="Q371" s="1"/>
      <c r="R371">
        <f>SUM('20168'!$O$371:'20168'!$Q$371)+'20168'!$AF$371</f>
        <v>0</v>
      </c>
      <c r="S371">
        <f>SUM('20168'!$R$371:'20168'!$R$371)</f>
        <v>0</v>
      </c>
      <c r="T371">
        <v>362</v>
      </c>
      <c r="V371" s="1"/>
      <c r="W371" s="1"/>
      <c r="X371" s="1"/>
      <c r="AF371">
        <f>'20168'!$G$371*IF(E371&lt;&gt;"",'20168'!$F$371,0)</f>
        <v>0</v>
      </c>
    </row>
    <row r="372" spans="1:32" ht="12.75">
      <c r="A372">
        <v>363</v>
      </c>
      <c r="B372" s="1"/>
      <c r="C372">
        <f>IF(B372&lt;&gt;"",VLOOKUP(B372,iscritti_20168!$A$2:$G$3,4,FALSE),"")</f>
      </c>
      <c r="D372">
        <f>IF(B372&lt;&gt;"",VLOOKUP(B372,iscritti_20168!$A$2:$G$3,2,FALSE),"")</f>
      </c>
      <c r="E372">
        <f>IF(B372&lt;&gt;"",VLOOKUP(B372,iscritti_20168!$A$2:$G$3,3,FALSE),"")</f>
      </c>
      <c r="F372">
        <f>IF(E372&lt;&gt;"",VLOOKUP(E372,'20168'!$AG$3:'20168'!$AH$8,2,FALSE),"")</f>
      </c>
      <c r="G372">
        <f>COUNTA('20168'!$H$372:'20168'!$M$372)</f>
        <v>0</v>
      </c>
      <c r="H372" s="1"/>
      <c r="I372" s="1"/>
      <c r="J372" s="1"/>
      <c r="K372" s="1"/>
      <c r="L372" s="1"/>
      <c r="M372" s="1"/>
      <c r="N372">
        <f>IF('20168'!$G$372&lt;&gt;0,'20168'!$O$372/'20168'!$G$372,"")</f>
      </c>
      <c r="O372">
        <f>SUM('20168'!$H$372:'20168'!$M$372)</f>
        <v>0</v>
      </c>
      <c r="P372" s="1"/>
      <c r="Q372" s="1"/>
      <c r="R372">
        <f>SUM('20168'!$O$372:'20168'!$Q$372)+'20168'!$AF$372</f>
        <v>0</v>
      </c>
      <c r="S372">
        <f>SUM('20168'!$R$372:'20168'!$R$372)</f>
        <v>0</v>
      </c>
      <c r="T372">
        <v>363</v>
      </c>
      <c r="V372" s="1"/>
      <c r="W372" s="1"/>
      <c r="X372" s="1"/>
      <c r="AF372">
        <f>'20168'!$G$372*IF(E372&lt;&gt;"",'20168'!$F$372,0)</f>
        <v>0</v>
      </c>
    </row>
    <row r="373" spans="1:32" ht="12.75">
      <c r="A373">
        <v>364</v>
      </c>
      <c r="B373" s="1"/>
      <c r="C373">
        <f>IF(B373&lt;&gt;"",VLOOKUP(B373,iscritti_20168!$A$2:$G$3,4,FALSE),"")</f>
      </c>
      <c r="D373">
        <f>IF(B373&lt;&gt;"",VLOOKUP(B373,iscritti_20168!$A$2:$G$3,2,FALSE),"")</f>
      </c>
      <c r="E373">
        <f>IF(B373&lt;&gt;"",VLOOKUP(B373,iscritti_20168!$A$2:$G$3,3,FALSE),"")</f>
      </c>
      <c r="F373">
        <f>IF(E373&lt;&gt;"",VLOOKUP(E373,'20168'!$AG$3:'20168'!$AH$8,2,FALSE),"")</f>
      </c>
      <c r="G373">
        <f>COUNTA('20168'!$H$373:'20168'!$M$373)</f>
        <v>0</v>
      </c>
      <c r="H373" s="1"/>
      <c r="I373" s="1"/>
      <c r="J373" s="1"/>
      <c r="K373" s="1"/>
      <c r="L373" s="1"/>
      <c r="M373" s="1"/>
      <c r="N373">
        <f>IF('20168'!$G$373&lt;&gt;0,'20168'!$O$373/'20168'!$G$373,"")</f>
      </c>
      <c r="O373">
        <f>SUM('20168'!$H$373:'20168'!$M$373)</f>
        <v>0</v>
      </c>
      <c r="P373" s="1"/>
      <c r="Q373" s="1"/>
      <c r="R373">
        <f>SUM('20168'!$O$373:'20168'!$Q$373)+'20168'!$AF$373</f>
        <v>0</v>
      </c>
      <c r="S373">
        <f>SUM('20168'!$R$373:'20168'!$R$373)</f>
        <v>0</v>
      </c>
      <c r="T373">
        <v>364</v>
      </c>
      <c r="V373" s="1"/>
      <c r="W373" s="1"/>
      <c r="X373" s="1"/>
      <c r="AF373">
        <f>'20168'!$G$373*IF(E373&lt;&gt;"",'20168'!$F$373,0)</f>
        <v>0</v>
      </c>
    </row>
    <row r="374" spans="1:32" ht="12.75">
      <c r="A374">
        <v>365</v>
      </c>
      <c r="B374" s="1"/>
      <c r="C374">
        <f>IF(B374&lt;&gt;"",VLOOKUP(B374,iscritti_20168!$A$2:$G$3,4,FALSE),"")</f>
      </c>
      <c r="D374">
        <f>IF(B374&lt;&gt;"",VLOOKUP(B374,iscritti_20168!$A$2:$G$3,2,FALSE),"")</f>
      </c>
      <c r="E374">
        <f>IF(B374&lt;&gt;"",VLOOKUP(B374,iscritti_20168!$A$2:$G$3,3,FALSE),"")</f>
      </c>
      <c r="F374">
        <f>IF(E374&lt;&gt;"",VLOOKUP(E374,'20168'!$AG$3:'20168'!$AH$8,2,FALSE),"")</f>
      </c>
      <c r="G374">
        <f>COUNTA('20168'!$H$374:'20168'!$M$374)</f>
        <v>0</v>
      </c>
      <c r="H374" s="1"/>
      <c r="I374" s="1"/>
      <c r="J374" s="1"/>
      <c r="K374" s="1"/>
      <c r="L374" s="1"/>
      <c r="M374" s="1"/>
      <c r="N374">
        <f>IF('20168'!$G$374&lt;&gt;0,'20168'!$O$374/'20168'!$G$374,"")</f>
      </c>
      <c r="O374">
        <f>SUM('20168'!$H$374:'20168'!$M$374)</f>
        <v>0</v>
      </c>
      <c r="P374" s="1"/>
      <c r="Q374" s="1"/>
      <c r="R374">
        <f>SUM('20168'!$O$374:'20168'!$Q$374)+'20168'!$AF$374</f>
        <v>0</v>
      </c>
      <c r="S374">
        <f>SUM('20168'!$R$374:'20168'!$R$374)</f>
        <v>0</v>
      </c>
      <c r="T374">
        <v>365</v>
      </c>
      <c r="V374" s="1"/>
      <c r="W374" s="1"/>
      <c r="X374" s="1"/>
      <c r="AF374">
        <f>'20168'!$G$374*IF(E374&lt;&gt;"",'20168'!$F$374,0)</f>
        <v>0</v>
      </c>
    </row>
    <row r="375" spans="1:32" ht="12.75">
      <c r="A375">
        <v>366</v>
      </c>
      <c r="B375" s="1"/>
      <c r="C375">
        <f>IF(B375&lt;&gt;"",VLOOKUP(B375,iscritti_20168!$A$2:$G$3,4,FALSE),"")</f>
      </c>
      <c r="D375">
        <f>IF(B375&lt;&gt;"",VLOOKUP(B375,iscritti_20168!$A$2:$G$3,2,FALSE),"")</f>
      </c>
      <c r="E375">
        <f>IF(B375&lt;&gt;"",VLOOKUP(B375,iscritti_20168!$A$2:$G$3,3,FALSE),"")</f>
      </c>
      <c r="F375">
        <f>IF(E375&lt;&gt;"",VLOOKUP(E375,'20168'!$AG$3:'20168'!$AH$8,2,FALSE),"")</f>
      </c>
      <c r="G375">
        <f>COUNTA('20168'!$H$375:'20168'!$M$375)</f>
        <v>0</v>
      </c>
      <c r="H375" s="1"/>
      <c r="I375" s="1"/>
      <c r="J375" s="1"/>
      <c r="K375" s="1"/>
      <c r="L375" s="1"/>
      <c r="M375" s="1"/>
      <c r="N375">
        <f>IF('20168'!$G$375&lt;&gt;0,'20168'!$O$375/'20168'!$G$375,"")</f>
      </c>
      <c r="O375">
        <f>SUM('20168'!$H$375:'20168'!$M$375)</f>
        <v>0</v>
      </c>
      <c r="P375" s="1"/>
      <c r="Q375" s="1"/>
      <c r="R375">
        <f>SUM('20168'!$O$375:'20168'!$Q$375)+'20168'!$AF$375</f>
        <v>0</v>
      </c>
      <c r="S375">
        <f>SUM('20168'!$R$375:'20168'!$R$375)</f>
        <v>0</v>
      </c>
      <c r="T375">
        <v>366</v>
      </c>
      <c r="V375" s="1"/>
      <c r="W375" s="1"/>
      <c r="X375" s="1"/>
      <c r="AF375">
        <f>'20168'!$G$375*IF(E375&lt;&gt;"",'20168'!$F$375,0)</f>
        <v>0</v>
      </c>
    </row>
    <row r="376" spans="1:32" ht="12.75">
      <c r="A376">
        <v>367</v>
      </c>
      <c r="B376" s="1"/>
      <c r="C376">
        <f>IF(B376&lt;&gt;"",VLOOKUP(B376,iscritti_20168!$A$2:$G$3,4,FALSE),"")</f>
      </c>
      <c r="D376">
        <f>IF(B376&lt;&gt;"",VLOOKUP(B376,iscritti_20168!$A$2:$G$3,2,FALSE),"")</f>
      </c>
      <c r="E376">
        <f>IF(B376&lt;&gt;"",VLOOKUP(B376,iscritti_20168!$A$2:$G$3,3,FALSE),"")</f>
      </c>
      <c r="F376">
        <f>IF(E376&lt;&gt;"",VLOOKUP(E376,'20168'!$AG$3:'20168'!$AH$8,2,FALSE),"")</f>
      </c>
      <c r="G376">
        <f>COUNTA('20168'!$H$376:'20168'!$M$376)</f>
        <v>0</v>
      </c>
      <c r="H376" s="1"/>
      <c r="I376" s="1"/>
      <c r="J376" s="1"/>
      <c r="K376" s="1"/>
      <c r="L376" s="1"/>
      <c r="M376" s="1"/>
      <c r="N376">
        <f>IF('20168'!$G$376&lt;&gt;0,'20168'!$O$376/'20168'!$G$376,"")</f>
      </c>
      <c r="O376">
        <f>SUM('20168'!$H$376:'20168'!$M$376)</f>
        <v>0</v>
      </c>
      <c r="P376" s="1"/>
      <c r="Q376" s="1"/>
      <c r="R376">
        <f>SUM('20168'!$O$376:'20168'!$Q$376)+'20168'!$AF$376</f>
        <v>0</v>
      </c>
      <c r="S376">
        <f>SUM('20168'!$R$376:'20168'!$R$376)</f>
        <v>0</v>
      </c>
      <c r="T376">
        <v>367</v>
      </c>
      <c r="V376" s="1"/>
      <c r="W376" s="1"/>
      <c r="X376" s="1"/>
      <c r="AF376">
        <f>'20168'!$G$376*IF(E376&lt;&gt;"",'20168'!$F$376,0)</f>
        <v>0</v>
      </c>
    </row>
    <row r="377" spans="1:32" ht="12.75">
      <c r="A377">
        <v>368</v>
      </c>
      <c r="B377" s="1"/>
      <c r="C377">
        <f>IF(B377&lt;&gt;"",VLOOKUP(B377,iscritti_20168!$A$2:$G$3,4,FALSE),"")</f>
      </c>
      <c r="D377">
        <f>IF(B377&lt;&gt;"",VLOOKUP(B377,iscritti_20168!$A$2:$G$3,2,FALSE),"")</f>
      </c>
      <c r="E377">
        <f>IF(B377&lt;&gt;"",VLOOKUP(B377,iscritti_20168!$A$2:$G$3,3,FALSE),"")</f>
      </c>
      <c r="F377">
        <f>IF(E377&lt;&gt;"",VLOOKUP(E377,'20168'!$AG$3:'20168'!$AH$8,2,FALSE),"")</f>
      </c>
      <c r="G377">
        <f>COUNTA('20168'!$H$377:'20168'!$M$377)</f>
        <v>0</v>
      </c>
      <c r="H377" s="1"/>
      <c r="I377" s="1"/>
      <c r="J377" s="1"/>
      <c r="K377" s="1"/>
      <c r="L377" s="1"/>
      <c r="M377" s="1"/>
      <c r="N377">
        <f>IF('20168'!$G$377&lt;&gt;0,'20168'!$O$377/'20168'!$G$377,"")</f>
      </c>
      <c r="O377">
        <f>SUM('20168'!$H$377:'20168'!$M$377)</f>
        <v>0</v>
      </c>
      <c r="P377" s="1"/>
      <c r="Q377" s="1"/>
      <c r="R377">
        <f>SUM('20168'!$O$377:'20168'!$Q$377)+'20168'!$AF$377</f>
        <v>0</v>
      </c>
      <c r="S377">
        <f>SUM('20168'!$R$377:'20168'!$R$377)</f>
        <v>0</v>
      </c>
      <c r="T377">
        <v>368</v>
      </c>
      <c r="V377" s="1"/>
      <c r="W377" s="1"/>
      <c r="X377" s="1"/>
      <c r="AF377">
        <f>'20168'!$G$377*IF(E377&lt;&gt;"",'20168'!$F$377,0)</f>
        <v>0</v>
      </c>
    </row>
    <row r="378" spans="1:32" ht="12.75">
      <c r="A378">
        <v>369</v>
      </c>
      <c r="B378" s="1"/>
      <c r="C378">
        <f>IF(B378&lt;&gt;"",VLOOKUP(B378,iscritti_20168!$A$2:$G$3,4,FALSE),"")</f>
      </c>
      <c r="D378">
        <f>IF(B378&lt;&gt;"",VLOOKUP(B378,iscritti_20168!$A$2:$G$3,2,FALSE),"")</f>
      </c>
      <c r="E378">
        <f>IF(B378&lt;&gt;"",VLOOKUP(B378,iscritti_20168!$A$2:$G$3,3,FALSE),"")</f>
      </c>
      <c r="F378">
        <f>IF(E378&lt;&gt;"",VLOOKUP(E378,'20168'!$AG$3:'20168'!$AH$8,2,FALSE),"")</f>
      </c>
      <c r="G378">
        <f>COUNTA('20168'!$H$378:'20168'!$M$378)</f>
        <v>0</v>
      </c>
      <c r="H378" s="1"/>
      <c r="I378" s="1"/>
      <c r="J378" s="1"/>
      <c r="K378" s="1"/>
      <c r="L378" s="1"/>
      <c r="M378" s="1"/>
      <c r="N378">
        <f>IF('20168'!$G$378&lt;&gt;0,'20168'!$O$378/'20168'!$G$378,"")</f>
      </c>
      <c r="O378">
        <f>SUM('20168'!$H$378:'20168'!$M$378)</f>
        <v>0</v>
      </c>
      <c r="P378" s="1"/>
      <c r="Q378" s="1"/>
      <c r="R378">
        <f>SUM('20168'!$O$378:'20168'!$Q$378)+'20168'!$AF$378</f>
        <v>0</v>
      </c>
      <c r="S378">
        <f>SUM('20168'!$R$378:'20168'!$R$378)</f>
        <v>0</v>
      </c>
      <c r="T378">
        <v>369</v>
      </c>
      <c r="V378" s="1"/>
      <c r="W378" s="1"/>
      <c r="X378" s="1"/>
      <c r="AF378">
        <f>'20168'!$G$378*IF(E378&lt;&gt;"",'20168'!$F$378,0)</f>
        <v>0</v>
      </c>
    </row>
    <row r="379" spans="1:32" ht="12.75">
      <c r="A379">
        <v>370</v>
      </c>
      <c r="B379" s="1"/>
      <c r="C379">
        <f>IF(B379&lt;&gt;"",VLOOKUP(B379,iscritti_20168!$A$2:$G$3,4,FALSE),"")</f>
      </c>
      <c r="D379">
        <f>IF(B379&lt;&gt;"",VLOOKUP(B379,iscritti_20168!$A$2:$G$3,2,FALSE),"")</f>
      </c>
      <c r="E379">
        <f>IF(B379&lt;&gt;"",VLOOKUP(B379,iscritti_20168!$A$2:$G$3,3,FALSE),"")</f>
      </c>
      <c r="F379">
        <f>IF(E379&lt;&gt;"",VLOOKUP(E379,'20168'!$AG$3:'20168'!$AH$8,2,FALSE),"")</f>
      </c>
      <c r="G379">
        <f>COUNTA('20168'!$H$379:'20168'!$M$379)</f>
        <v>0</v>
      </c>
      <c r="H379" s="1"/>
      <c r="I379" s="1"/>
      <c r="J379" s="1"/>
      <c r="K379" s="1"/>
      <c r="L379" s="1"/>
      <c r="M379" s="1"/>
      <c r="N379">
        <f>IF('20168'!$G$379&lt;&gt;0,'20168'!$O$379/'20168'!$G$379,"")</f>
      </c>
      <c r="O379">
        <f>SUM('20168'!$H$379:'20168'!$M$379)</f>
        <v>0</v>
      </c>
      <c r="P379" s="1"/>
      <c r="Q379" s="1"/>
      <c r="R379">
        <f>SUM('20168'!$O$379:'20168'!$Q$379)+'20168'!$AF$379</f>
        <v>0</v>
      </c>
      <c r="S379">
        <f>SUM('20168'!$R$379:'20168'!$R$379)</f>
        <v>0</v>
      </c>
      <c r="T379">
        <v>370</v>
      </c>
      <c r="V379" s="1"/>
      <c r="W379" s="1"/>
      <c r="X379" s="1"/>
      <c r="AF379">
        <f>'20168'!$G$379*IF(E379&lt;&gt;"",'20168'!$F$379,0)</f>
        <v>0</v>
      </c>
    </row>
    <row r="380" spans="1:32" ht="12.75">
      <c r="A380">
        <v>371</v>
      </c>
      <c r="B380" s="1"/>
      <c r="C380">
        <f>IF(B380&lt;&gt;"",VLOOKUP(B380,iscritti_20168!$A$2:$G$3,4,FALSE),"")</f>
      </c>
      <c r="D380">
        <f>IF(B380&lt;&gt;"",VLOOKUP(B380,iscritti_20168!$A$2:$G$3,2,FALSE),"")</f>
      </c>
      <c r="E380">
        <f>IF(B380&lt;&gt;"",VLOOKUP(B380,iscritti_20168!$A$2:$G$3,3,FALSE),"")</f>
      </c>
      <c r="F380">
        <f>IF(E380&lt;&gt;"",VLOOKUP(E380,'20168'!$AG$3:'20168'!$AH$8,2,FALSE),"")</f>
      </c>
      <c r="G380">
        <f>COUNTA('20168'!$H$380:'20168'!$M$380)</f>
        <v>0</v>
      </c>
      <c r="H380" s="1"/>
      <c r="I380" s="1"/>
      <c r="J380" s="1"/>
      <c r="K380" s="1"/>
      <c r="L380" s="1"/>
      <c r="M380" s="1"/>
      <c r="N380">
        <f>IF('20168'!$G$380&lt;&gt;0,'20168'!$O$380/'20168'!$G$380,"")</f>
      </c>
      <c r="O380">
        <f>SUM('20168'!$H$380:'20168'!$M$380)</f>
        <v>0</v>
      </c>
      <c r="P380" s="1"/>
      <c r="Q380" s="1"/>
      <c r="R380">
        <f>SUM('20168'!$O$380:'20168'!$Q$380)+'20168'!$AF$380</f>
        <v>0</v>
      </c>
      <c r="S380">
        <f>SUM('20168'!$R$380:'20168'!$R$380)</f>
        <v>0</v>
      </c>
      <c r="T380">
        <v>371</v>
      </c>
      <c r="V380" s="1"/>
      <c r="W380" s="1"/>
      <c r="X380" s="1"/>
      <c r="AF380">
        <f>'20168'!$G$380*IF(E380&lt;&gt;"",'20168'!$F$380,0)</f>
        <v>0</v>
      </c>
    </row>
    <row r="381" spans="1:32" ht="12.75">
      <c r="A381">
        <v>372</v>
      </c>
      <c r="B381" s="1"/>
      <c r="C381">
        <f>IF(B381&lt;&gt;"",VLOOKUP(B381,iscritti_20168!$A$2:$G$3,4,FALSE),"")</f>
      </c>
      <c r="D381">
        <f>IF(B381&lt;&gt;"",VLOOKUP(B381,iscritti_20168!$A$2:$G$3,2,FALSE),"")</f>
      </c>
      <c r="E381">
        <f>IF(B381&lt;&gt;"",VLOOKUP(B381,iscritti_20168!$A$2:$G$3,3,FALSE),"")</f>
      </c>
      <c r="F381">
        <f>IF(E381&lt;&gt;"",VLOOKUP(E381,'20168'!$AG$3:'20168'!$AH$8,2,FALSE),"")</f>
      </c>
      <c r="G381">
        <f>COUNTA('20168'!$H$381:'20168'!$M$381)</f>
        <v>0</v>
      </c>
      <c r="H381" s="1"/>
      <c r="I381" s="1"/>
      <c r="J381" s="1"/>
      <c r="K381" s="1"/>
      <c r="L381" s="1"/>
      <c r="M381" s="1"/>
      <c r="N381">
        <f>IF('20168'!$G$381&lt;&gt;0,'20168'!$O$381/'20168'!$G$381,"")</f>
      </c>
      <c r="O381">
        <f>SUM('20168'!$H$381:'20168'!$M$381)</f>
        <v>0</v>
      </c>
      <c r="P381" s="1"/>
      <c r="Q381" s="1"/>
      <c r="R381">
        <f>SUM('20168'!$O$381:'20168'!$Q$381)+'20168'!$AF$381</f>
        <v>0</v>
      </c>
      <c r="S381">
        <f>SUM('20168'!$R$381:'20168'!$R$381)</f>
        <v>0</v>
      </c>
      <c r="T381">
        <v>372</v>
      </c>
      <c r="V381" s="1"/>
      <c r="W381" s="1"/>
      <c r="X381" s="1"/>
      <c r="AF381">
        <f>'20168'!$G$381*IF(E381&lt;&gt;"",'20168'!$F$381,0)</f>
        <v>0</v>
      </c>
    </row>
    <row r="382" spans="1:32" ht="12.75">
      <c r="A382">
        <v>373</v>
      </c>
      <c r="B382" s="1"/>
      <c r="C382">
        <f>IF(B382&lt;&gt;"",VLOOKUP(B382,iscritti_20168!$A$2:$G$3,4,FALSE),"")</f>
      </c>
      <c r="D382">
        <f>IF(B382&lt;&gt;"",VLOOKUP(B382,iscritti_20168!$A$2:$G$3,2,FALSE),"")</f>
      </c>
      <c r="E382">
        <f>IF(B382&lt;&gt;"",VLOOKUP(B382,iscritti_20168!$A$2:$G$3,3,FALSE),"")</f>
      </c>
      <c r="F382">
        <f>IF(E382&lt;&gt;"",VLOOKUP(E382,'20168'!$AG$3:'20168'!$AH$8,2,FALSE),"")</f>
      </c>
      <c r="G382">
        <f>COUNTA('20168'!$H$382:'20168'!$M$382)</f>
        <v>0</v>
      </c>
      <c r="H382" s="1"/>
      <c r="I382" s="1"/>
      <c r="J382" s="1"/>
      <c r="K382" s="1"/>
      <c r="L382" s="1"/>
      <c r="M382" s="1"/>
      <c r="N382">
        <f>IF('20168'!$G$382&lt;&gt;0,'20168'!$O$382/'20168'!$G$382,"")</f>
      </c>
      <c r="O382">
        <f>SUM('20168'!$H$382:'20168'!$M$382)</f>
        <v>0</v>
      </c>
      <c r="P382" s="1"/>
      <c r="Q382" s="1"/>
      <c r="R382">
        <f>SUM('20168'!$O$382:'20168'!$Q$382)+'20168'!$AF$382</f>
        <v>0</v>
      </c>
      <c r="S382">
        <f>SUM('20168'!$R$382:'20168'!$R$382)</f>
        <v>0</v>
      </c>
      <c r="T382">
        <v>373</v>
      </c>
      <c r="V382" s="1"/>
      <c r="W382" s="1"/>
      <c r="X382" s="1"/>
      <c r="AF382">
        <f>'20168'!$G$382*IF(E382&lt;&gt;"",'20168'!$F$382,0)</f>
        <v>0</v>
      </c>
    </row>
    <row r="383" spans="1:32" ht="12.75">
      <c r="A383">
        <v>374</v>
      </c>
      <c r="B383" s="1"/>
      <c r="C383">
        <f>IF(B383&lt;&gt;"",VLOOKUP(B383,iscritti_20168!$A$2:$G$3,4,FALSE),"")</f>
      </c>
      <c r="D383">
        <f>IF(B383&lt;&gt;"",VLOOKUP(B383,iscritti_20168!$A$2:$G$3,2,FALSE),"")</f>
      </c>
      <c r="E383">
        <f>IF(B383&lt;&gt;"",VLOOKUP(B383,iscritti_20168!$A$2:$G$3,3,FALSE),"")</f>
      </c>
      <c r="F383">
        <f>IF(E383&lt;&gt;"",VLOOKUP(E383,'20168'!$AG$3:'20168'!$AH$8,2,FALSE),"")</f>
      </c>
      <c r="G383">
        <f>COUNTA('20168'!$H$383:'20168'!$M$383)</f>
        <v>0</v>
      </c>
      <c r="H383" s="1"/>
      <c r="I383" s="1"/>
      <c r="J383" s="1"/>
      <c r="K383" s="1"/>
      <c r="L383" s="1"/>
      <c r="M383" s="1"/>
      <c r="N383">
        <f>IF('20168'!$G$383&lt;&gt;0,'20168'!$O$383/'20168'!$G$383,"")</f>
      </c>
      <c r="O383">
        <f>SUM('20168'!$H$383:'20168'!$M$383)</f>
        <v>0</v>
      </c>
      <c r="P383" s="1"/>
      <c r="Q383" s="1"/>
      <c r="R383">
        <f>SUM('20168'!$O$383:'20168'!$Q$383)+'20168'!$AF$383</f>
        <v>0</v>
      </c>
      <c r="S383">
        <f>SUM('20168'!$R$383:'20168'!$R$383)</f>
        <v>0</v>
      </c>
      <c r="T383">
        <v>374</v>
      </c>
      <c r="V383" s="1"/>
      <c r="W383" s="1"/>
      <c r="X383" s="1"/>
      <c r="AF383">
        <f>'20168'!$G$383*IF(E383&lt;&gt;"",'20168'!$F$383,0)</f>
        <v>0</v>
      </c>
    </row>
    <row r="384" spans="1:32" ht="12.75">
      <c r="A384">
        <v>375</v>
      </c>
      <c r="B384" s="1"/>
      <c r="C384">
        <f>IF(B384&lt;&gt;"",VLOOKUP(B384,iscritti_20168!$A$2:$G$3,4,FALSE),"")</f>
      </c>
      <c r="D384">
        <f>IF(B384&lt;&gt;"",VLOOKUP(B384,iscritti_20168!$A$2:$G$3,2,FALSE),"")</f>
      </c>
      <c r="E384">
        <f>IF(B384&lt;&gt;"",VLOOKUP(B384,iscritti_20168!$A$2:$G$3,3,FALSE),"")</f>
      </c>
      <c r="F384">
        <f>IF(E384&lt;&gt;"",VLOOKUP(E384,'20168'!$AG$3:'20168'!$AH$8,2,FALSE),"")</f>
      </c>
      <c r="G384">
        <f>COUNTA('20168'!$H$384:'20168'!$M$384)</f>
        <v>0</v>
      </c>
      <c r="H384" s="1"/>
      <c r="I384" s="1"/>
      <c r="J384" s="1"/>
      <c r="K384" s="1"/>
      <c r="L384" s="1"/>
      <c r="M384" s="1"/>
      <c r="N384">
        <f>IF('20168'!$G$384&lt;&gt;0,'20168'!$O$384/'20168'!$G$384,"")</f>
      </c>
      <c r="O384">
        <f>SUM('20168'!$H$384:'20168'!$M$384)</f>
        <v>0</v>
      </c>
      <c r="P384" s="1"/>
      <c r="Q384" s="1"/>
      <c r="R384">
        <f>SUM('20168'!$O$384:'20168'!$Q$384)+'20168'!$AF$384</f>
        <v>0</v>
      </c>
      <c r="S384">
        <f>SUM('20168'!$R$384:'20168'!$R$384)</f>
        <v>0</v>
      </c>
      <c r="T384">
        <v>375</v>
      </c>
      <c r="V384" s="1"/>
      <c r="W384" s="1"/>
      <c r="X384" s="1"/>
      <c r="AF384">
        <f>'20168'!$G$384*IF(E384&lt;&gt;"",'20168'!$F$384,0)</f>
        <v>0</v>
      </c>
    </row>
    <row r="385" spans="1:32" ht="12.75">
      <c r="A385">
        <v>376</v>
      </c>
      <c r="B385" s="1"/>
      <c r="C385">
        <f>IF(B385&lt;&gt;"",VLOOKUP(B385,iscritti_20168!$A$2:$G$3,4,FALSE),"")</f>
      </c>
      <c r="D385">
        <f>IF(B385&lt;&gt;"",VLOOKUP(B385,iscritti_20168!$A$2:$G$3,2,FALSE),"")</f>
      </c>
      <c r="E385">
        <f>IF(B385&lt;&gt;"",VLOOKUP(B385,iscritti_20168!$A$2:$G$3,3,FALSE),"")</f>
      </c>
      <c r="F385">
        <f>IF(E385&lt;&gt;"",VLOOKUP(E385,'20168'!$AG$3:'20168'!$AH$8,2,FALSE),"")</f>
      </c>
      <c r="G385">
        <f>COUNTA('20168'!$H$385:'20168'!$M$385)</f>
        <v>0</v>
      </c>
      <c r="H385" s="1"/>
      <c r="I385" s="1"/>
      <c r="J385" s="1"/>
      <c r="K385" s="1"/>
      <c r="L385" s="1"/>
      <c r="M385" s="1"/>
      <c r="N385">
        <f>IF('20168'!$G$385&lt;&gt;0,'20168'!$O$385/'20168'!$G$385,"")</f>
      </c>
      <c r="O385">
        <f>SUM('20168'!$H$385:'20168'!$M$385)</f>
        <v>0</v>
      </c>
      <c r="P385" s="1"/>
      <c r="Q385" s="1"/>
      <c r="R385">
        <f>SUM('20168'!$O$385:'20168'!$Q$385)+'20168'!$AF$385</f>
        <v>0</v>
      </c>
      <c r="S385">
        <f>SUM('20168'!$R$385:'20168'!$R$385)</f>
        <v>0</v>
      </c>
      <c r="T385">
        <v>376</v>
      </c>
      <c r="V385" s="1"/>
      <c r="W385" s="1"/>
      <c r="X385" s="1"/>
      <c r="AF385">
        <f>'20168'!$G$385*IF(E385&lt;&gt;"",'20168'!$F$385,0)</f>
        <v>0</v>
      </c>
    </row>
    <row r="386" spans="1:32" ht="12.75">
      <c r="A386">
        <v>377</v>
      </c>
      <c r="B386" s="1"/>
      <c r="C386">
        <f>IF(B386&lt;&gt;"",VLOOKUP(B386,iscritti_20168!$A$2:$G$3,4,FALSE),"")</f>
      </c>
      <c r="D386">
        <f>IF(B386&lt;&gt;"",VLOOKUP(B386,iscritti_20168!$A$2:$G$3,2,FALSE),"")</f>
      </c>
      <c r="E386">
        <f>IF(B386&lt;&gt;"",VLOOKUP(B386,iscritti_20168!$A$2:$G$3,3,FALSE),"")</f>
      </c>
      <c r="F386">
        <f>IF(E386&lt;&gt;"",VLOOKUP(E386,'20168'!$AG$3:'20168'!$AH$8,2,FALSE),"")</f>
      </c>
      <c r="G386">
        <f>COUNTA('20168'!$H$386:'20168'!$M$386)</f>
        <v>0</v>
      </c>
      <c r="H386" s="1"/>
      <c r="I386" s="1"/>
      <c r="J386" s="1"/>
      <c r="K386" s="1"/>
      <c r="L386" s="1"/>
      <c r="M386" s="1"/>
      <c r="N386">
        <f>IF('20168'!$G$386&lt;&gt;0,'20168'!$O$386/'20168'!$G$386,"")</f>
      </c>
      <c r="O386">
        <f>SUM('20168'!$H$386:'20168'!$M$386)</f>
        <v>0</v>
      </c>
      <c r="P386" s="1"/>
      <c r="Q386" s="1"/>
      <c r="R386">
        <f>SUM('20168'!$O$386:'20168'!$Q$386)+'20168'!$AF$386</f>
        <v>0</v>
      </c>
      <c r="S386">
        <f>SUM('20168'!$R$386:'20168'!$R$386)</f>
        <v>0</v>
      </c>
      <c r="T386">
        <v>377</v>
      </c>
      <c r="V386" s="1"/>
      <c r="W386" s="1"/>
      <c r="X386" s="1"/>
      <c r="AF386">
        <f>'20168'!$G$386*IF(E386&lt;&gt;"",'20168'!$F$386,0)</f>
        <v>0</v>
      </c>
    </row>
    <row r="387" spans="1:32" ht="12.75">
      <c r="A387">
        <v>378</v>
      </c>
      <c r="B387" s="1"/>
      <c r="C387">
        <f>IF(B387&lt;&gt;"",VLOOKUP(B387,iscritti_20168!$A$2:$G$3,4,FALSE),"")</f>
      </c>
      <c r="D387">
        <f>IF(B387&lt;&gt;"",VLOOKUP(B387,iscritti_20168!$A$2:$G$3,2,FALSE),"")</f>
      </c>
      <c r="E387">
        <f>IF(B387&lt;&gt;"",VLOOKUP(B387,iscritti_20168!$A$2:$G$3,3,FALSE),"")</f>
      </c>
      <c r="F387">
        <f>IF(E387&lt;&gt;"",VLOOKUP(E387,'20168'!$AG$3:'20168'!$AH$8,2,FALSE),"")</f>
      </c>
      <c r="G387">
        <f>COUNTA('20168'!$H$387:'20168'!$M$387)</f>
        <v>0</v>
      </c>
      <c r="H387" s="1"/>
      <c r="I387" s="1"/>
      <c r="J387" s="1"/>
      <c r="K387" s="1"/>
      <c r="L387" s="1"/>
      <c r="M387" s="1"/>
      <c r="N387">
        <f>IF('20168'!$G$387&lt;&gt;0,'20168'!$O$387/'20168'!$G$387,"")</f>
      </c>
      <c r="O387">
        <f>SUM('20168'!$H$387:'20168'!$M$387)</f>
        <v>0</v>
      </c>
      <c r="P387" s="1"/>
      <c r="Q387" s="1"/>
      <c r="R387">
        <f>SUM('20168'!$O$387:'20168'!$Q$387)+'20168'!$AF$387</f>
        <v>0</v>
      </c>
      <c r="S387">
        <f>SUM('20168'!$R$387:'20168'!$R$387)</f>
        <v>0</v>
      </c>
      <c r="T387">
        <v>378</v>
      </c>
      <c r="V387" s="1"/>
      <c r="W387" s="1"/>
      <c r="X387" s="1"/>
      <c r="AF387">
        <f>'20168'!$G$387*IF(E387&lt;&gt;"",'20168'!$F$387,0)</f>
        <v>0</v>
      </c>
    </row>
    <row r="388" spans="1:32" ht="12.75">
      <c r="A388">
        <v>379</v>
      </c>
      <c r="B388" s="1"/>
      <c r="C388">
        <f>IF(B388&lt;&gt;"",VLOOKUP(B388,iscritti_20168!$A$2:$G$3,4,FALSE),"")</f>
      </c>
      <c r="D388">
        <f>IF(B388&lt;&gt;"",VLOOKUP(B388,iscritti_20168!$A$2:$G$3,2,FALSE),"")</f>
      </c>
      <c r="E388">
        <f>IF(B388&lt;&gt;"",VLOOKUP(B388,iscritti_20168!$A$2:$G$3,3,FALSE),"")</f>
      </c>
      <c r="F388">
        <f>IF(E388&lt;&gt;"",VLOOKUP(E388,'20168'!$AG$3:'20168'!$AH$8,2,FALSE),"")</f>
      </c>
      <c r="G388">
        <f>COUNTA('20168'!$H$388:'20168'!$M$388)</f>
        <v>0</v>
      </c>
      <c r="H388" s="1"/>
      <c r="I388" s="1"/>
      <c r="J388" s="1"/>
      <c r="K388" s="1"/>
      <c r="L388" s="1"/>
      <c r="M388" s="1"/>
      <c r="N388">
        <f>IF('20168'!$G$388&lt;&gt;0,'20168'!$O$388/'20168'!$G$388,"")</f>
      </c>
      <c r="O388">
        <f>SUM('20168'!$H$388:'20168'!$M$388)</f>
        <v>0</v>
      </c>
      <c r="P388" s="1"/>
      <c r="Q388" s="1"/>
      <c r="R388">
        <f>SUM('20168'!$O$388:'20168'!$Q$388)+'20168'!$AF$388</f>
        <v>0</v>
      </c>
      <c r="S388">
        <f>SUM('20168'!$R$388:'20168'!$R$388)</f>
        <v>0</v>
      </c>
      <c r="T388">
        <v>379</v>
      </c>
      <c r="V388" s="1"/>
      <c r="W388" s="1"/>
      <c r="X388" s="1"/>
      <c r="AF388">
        <f>'20168'!$G$388*IF(E388&lt;&gt;"",'20168'!$F$388,0)</f>
        <v>0</v>
      </c>
    </row>
    <row r="389" spans="1:32" ht="12.75">
      <c r="A389">
        <v>380</v>
      </c>
      <c r="B389" s="1"/>
      <c r="C389">
        <f>IF(B389&lt;&gt;"",VLOOKUP(B389,iscritti_20168!$A$2:$G$3,4,FALSE),"")</f>
      </c>
      <c r="D389">
        <f>IF(B389&lt;&gt;"",VLOOKUP(B389,iscritti_20168!$A$2:$G$3,2,FALSE),"")</f>
      </c>
      <c r="E389">
        <f>IF(B389&lt;&gt;"",VLOOKUP(B389,iscritti_20168!$A$2:$G$3,3,FALSE),"")</f>
      </c>
      <c r="F389">
        <f>IF(E389&lt;&gt;"",VLOOKUP(E389,'20168'!$AG$3:'20168'!$AH$8,2,FALSE),"")</f>
      </c>
      <c r="G389">
        <f>COUNTA('20168'!$H$389:'20168'!$M$389)</f>
        <v>0</v>
      </c>
      <c r="H389" s="1"/>
      <c r="I389" s="1"/>
      <c r="J389" s="1"/>
      <c r="K389" s="1"/>
      <c r="L389" s="1"/>
      <c r="M389" s="1"/>
      <c r="N389">
        <f>IF('20168'!$G$389&lt;&gt;0,'20168'!$O$389/'20168'!$G$389,"")</f>
      </c>
      <c r="O389">
        <f>SUM('20168'!$H$389:'20168'!$M$389)</f>
        <v>0</v>
      </c>
      <c r="P389" s="1"/>
      <c r="Q389" s="1"/>
      <c r="R389">
        <f>SUM('20168'!$O$389:'20168'!$Q$389)+'20168'!$AF$389</f>
        <v>0</v>
      </c>
      <c r="S389">
        <f>SUM('20168'!$R$389:'20168'!$R$389)</f>
        <v>0</v>
      </c>
      <c r="T389">
        <v>380</v>
      </c>
      <c r="V389" s="1"/>
      <c r="W389" s="1"/>
      <c r="X389" s="1"/>
      <c r="AF389">
        <f>'20168'!$G$389*IF(E389&lt;&gt;"",'20168'!$F$389,0)</f>
        <v>0</v>
      </c>
    </row>
    <row r="390" spans="1:32" ht="12.75">
      <c r="A390">
        <v>381</v>
      </c>
      <c r="B390" s="1"/>
      <c r="C390">
        <f>IF(B390&lt;&gt;"",VLOOKUP(B390,iscritti_20168!$A$2:$G$3,4,FALSE),"")</f>
      </c>
      <c r="D390">
        <f>IF(B390&lt;&gt;"",VLOOKUP(B390,iscritti_20168!$A$2:$G$3,2,FALSE),"")</f>
      </c>
      <c r="E390">
        <f>IF(B390&lt;&gt;"",VLOOKUP(B390,iscritti_20168!$A$2:$G$3,3,FALSE),"")</f>
      </c>
      <c r="F390">
        <f>IF(E390&lt;&gt;"",VLOOKUP(E390,'20168'!$AG$3:'20168'!$AH$8,2,FALSE),"")</f>
      </c>
      <c r="G390">
        <f>COUNTA('20168'!$H$390:'20168'!$M$390)</f>
        <v>0</v>
      </c>
      <c r="H390" s="1"/>
      <c r="I390" s="1"/>
      <c r="J390" s="1"/>
      <c r="K390" s="1"/>
      <c r="L390" s="1"/>
      <c r="M390" s="1"/>
      <c r="N390">
        <f>IF('20168'!$G$390&lt;&gt;0,'20168'!$O$390/'20168'!$G$390,"")</f>
      </c>
      <c r="O390">
        <f>SUM('20168'!$H$390:'20168'!$M$390)</f>
        <v>0</v>
      </c>
      <c r="P390" s="1"/>
      <c r="Q390" s="1"/>
      <c r="R390">
        <f>SUM('20168'!$O$390:'20168'!$Q$390)+'20168'!$AF$390</f>
        <v>0</v>
      </c>
      <c r="S390">
        <f>SUM('20168'!$R$390:'20168'!$R$390)</f>
        <v>0</v>
      </c>
      <c r="T390">
        <v>381</v>
      </c>
      <c r="V390" s="1"/>
      <c r="W390" s="1"/>
      <c r="X390" s="1"/>
      <c r="AF390">
        <f>'20168'!$G$390*IF(E390&lt;&gt;"",'20168'!$F$390,0)</f>
        <v>0</v>
      </c>
    </row>
    <row r="391" spans="1:32" ht="12.75">
      <c r="A391">
        <v>382</v>
      </c>
      <c r="B391" s="1"/>
      <c r="C391">
        <f>IF(B391&lt;&gt;"",VLOOKUP(B391,iscritti_20168!$A$2:$G$3,4,FALSE),"")</f>
      </c>
      <c r="D391">
        <f>IF(B391&lt;&gt;"",VLOOKUP(B391,iscritti_20168!$A$2:$G$3,2,FALSE),"")</f>
      </c>
      <c r="E391">
        <f>IF(B391&lt;&gt;"",VLOOKUP(B391,iscritti_20168!$A$2:$G$3,3,FALSE),"")</f>
      </c>
      <c r="F391">
        <f>IF(E391&lt;&gt;"",VLOOKUP(E391,'20168'!$AG$3:'20168'!$AH$8,2,FALSE),"")</f>
      </c>
      <c r="G391">
        <f>COUNTA('20168'!$H$391:'20168'!$M$391)</f>
        <v>0</v>
      </c>
      <c r="H391" s="1"/>
      <c r="I391" s="1"/>
      <c r="J391" s="1"/>
      <c r="K391" s="1"/>
      <c r="L391" s="1"/>
      <c r="M391" s="1"/>
      <c r="N391">
        <f>IF('20168'!$G$391&lt;&gt;0,'20168'!$O$391/'20168'!$G$391,"")</f>
      </c>
      <c r="O391">
        <f>SUM('20168'!$H$391:'20168'!$M$391)</f>
        <v>0</v>
      </c>
      <c r="P391" s="1"/>
      <c r="Q391" s="1"/>
      <c r="R391">
        <f>SUM('20168'!$O$391:'20168'!$Q$391)+'20168'!$AF$391</f>
        <v>0</v>
      </c>
      <c r="S391">
        <f>SUM('20168'!$R$391:'20168'!$R$391)</f>
        <v>0</v>
      </c>
      <c r="T391">
        <v>382</v>
      </c>
      <c r="V391" s="1"/>
      <c r="W391" s="1"/>
      <c r="X391" s="1"/>
      <c r="AF391">
        <f>'20168'!$G$391*IF(E391&lt;&gt;"",'20168'!$F$391,0)</f>
        <v>0</v>
      </c>
    </row>
    <row r="392" spans="1:32" ht="12.75">
      <c r="A392">
        <v>383</v>
      </c>
      <c r="B392" s="1"/>
      <c r="C392">
        <f>IF(B392&lt;&gt;"",VLOOKUP(B392,iscritti_20168!$A$2:$G$3,4,FALSE),"")</f>
      </c>
      <c r="D392">
        <f>IF(B392&lt;&gt;"",VLOOKUP(B392,iscritti_20168!$A$2:$G$3,2,FALSE),"")</f>
      </c>
      <c r="E392">
        <f>IF(B392&lt;&gt;"",VLOOKUP(B392,iscritti_20168!$A$2:$G$3,3,FALSE),"")</f>
      </c>
      <c r="F392">
        <f>IF(E392&lt;&gt;"",VLOOKUP(E392,'20168'!$AG$3:'20168'!$AH$8,2,FALSE),"")</f>
      </c>
      <c r="G392">
        <f>COUNTA('20168'!$H$392:'20168'!$M$392)</f>
        <v>0</v>
      </c>
      <c r="H392" s="1"/>
      <c r="I392" s="1"/>
      <c r="J392" s="1"/>
      <c r="K392" s="1"/>
      <c r="L392" s="1"/>
      <c r="M392" s="1"/>
      <c r="N392">
        <f>IF('20168'!$G$392&lt;&gt;0,'20168'!$O$392/'20168'!$G$392,"")</f>
      </c>
      <c r="O392">
        <f>SUM('20168'!$H$392:'20168'!$M$392)</f>
        <v>0</v>
      </c>
      <c r="P392" s="1"/>
      <c r="Q392" s="1"/>
      <c r="R392">
        <f>SUM('20168'!$O$392:'20168'!$Q$392)+'20168'!$AF$392</f>
        <v>0</v>
      </c>
      <c r="S392">
        <f>SUM('20168'!$R$392:'20168'!$R$392)</f>
        <v>0</v>
      </c>
      <c r="T392">
        <v>383</v>
      </c>
      <c r="V392" s="1"/>
      <c r="W392" s="1"/>
      <c r="X392" s="1"/>
      <c r="AF392">
        <f>'20168'!$G$392*IF(E392&lt;&gt;"",'20168'!$F$392,0)</f>
        <v>0</v>
      </c>
    </row>
    <row r="393" spans="1:32" ht="12.75">
      <c r="A393">
        <v>384</v>
      </c>
      <c r="B393" s="1"/>
      <c r="C393">
        <f>IF(B393&lt;&gt;"",VLOOKUP(B393,iscritti_20168!$A$2:$G$3,4,FALSE),"")</f>
      </c>
      <c r="D393">
        <f>IF(B393&lt;&gt;"",VLOOKUP(B393,iscritti_20168!$A$2:$G$3,2,FALSE),"")</f>
      </c>
      <c r="E393">
        <f>IF(B393&lt;&gt;"",VLOOKUP(B393,iscritti_20168!$A$2:$G$3,3,FALSE),"")</f>
      </c>
      <c r="F393">
        <f>IF(E393&lt;&gt;"",VLOOKUP(E393,'20168'!$AG$3:'20168'!$AH$8,2,FALSE),"")</f>
      </c>
      <c r="G393">
        <f>COUNTA('20168'!$H$393:'20168'!$M$393)</f>
        <v>0</v>
      </c>
      <c r="H393" s="1"/>
      <c r="I393" s="1"/>
      <c r="J393" s="1"/>
      <c r="K393" s="1"/>
      <c r="L393" s="1"/>
      <c r="M393" s="1"/>
      <c r="N393">
        <f>IF('20168'!$G$393&lt;&gt;0,'20168'!$O$393/'20168'!$G$393,"")</f>
      </c>
      <c r="O393">
        <f>SUM('20168'!$H$393:'20168'!$M$393)</f>
        <v>0</v>
      </c>
      <c r="P393" s="1"/>
      <c r="Q393" s="1"/>
      <c r="R393">
        <f>SUM('20168'!$O$393:'20168'!$Q$393)+'20168'!$AF$393</f>
        <v>0</v>
      </c>
      <c r="S393">
        <f>SUM('20168'!$R$393:'20168'!$R$393)</f>
        <v>0</v>
      </c>
      <c r="T393">
        <v>384</v>
      </c>
      <c r="V393" s="1"/>
      <c r="W393" s="1"/>
      <c r="X393" s="1"/>
      <c r="AF393">
        <f>'20168'!$G$393*IF(E393&lt;&gt;"",'20168'!$F$393,0)</f>
        <v>0</v>
      </c>
    </row>
    <row r="394" spans="1:32" ht="12.75">
      <c r="A394">
        <v>385</v>
      </c>
      <c r="B394" s="1"/>
      <c r="C394">
        <f>IF(B394&lt;&gt;"",VLOOKUP(B394,iscritti_20168!$A$2:$G$3,4,FALSE),"")</f>
      </c>
      <c r="D394">
        <f>IF(B394&lt;&gt;"",VLOOKUP(B394,iscritti_20168!$A$2:$G$3,2,FALSE),"")</f>
      </c>
      <c r="E394">
        <f>IF(B394&lt;&gt;"",VLOOKUP(B394,iscritti_20168!$A$2:$G$3,3,FALSE),"")</f>
      </c>
      <c r="F394">
        <f>IF(E394&lt;&gt;"",VLOOKUP(E394,'20168'!$AG$3:'20168'!$AH$8,2,FALSE),"")</f>
      </c>
      <c r="G394">
        <f>COUNTA('20168'!$H$394:'20168'!$M$394)</f>
        <v>0</v>
      </c>
      <c r="H394" s="1"/>
      <c r="I394" s="1"/>
      <c r="J394" s="1"/>
      <c r="K394" s="1"/>
      <c r="L394" s="1"/>
      <c r="M394" s="1"/>
      <c r="N394">
        <f>IF('20168'!$G$394&lt;&gt;0,'20168'!$O$394/'20168'!$G$394,"")</f>
      </c>
      <c r="O394">
        <f>SUM('20168'!$H$394:'20168'!$M$394)</f>
        <v>0</v>
      </c>
      <c r="P394" s="1"/>
      <c r="Q394" s="1"/>
      <c r="R394">
        <f>SUM('20168'!$O$394:'20168'!$Q$394)+'20168'!$AF$394</f>
        <v>0</v>
      </c>
      <c r="S394">
        <f>SUM('20168'!$R$394:'20168'!$R$394)</f>
        <v>0</v>
      </c>
      <c r="T394">
        <v>385</v>
      </c>
      <c r="V394" s="1"/>
      <c r="W394" s="1"/>
      <c r="X394" s="1"/>
      <c r="AF394">
        <f>'20168'!$G$394*IF(E394&lt;&gt;"",'20168'!$F$394,0)</f>
        <v>0</v>
      </c>
    </row>
    <row r="395" spans="1:32" ht="12.75">
      <c r="A395">
        <v>386</v>
      </c>
      <c r="B395" s="1"/>
      <c r="C395">
        <f>IF(B395&lt;&gt;"",VLOOKUP(B395,iscritti_20168!$A$2:$G$3,4,FALSE),"")</f>
      </c>
      <c r="D395">
        <f>IF(B395&lt;&gt;"",VLOOKUP(B395,iscritti_20168!$A$2:$G$3,2,FALSE),"")</f>
      </c>
      <c r="E395">
        <f>IF(B395&lt;&gt;"",VLOOKUP(B395,iscritti_20168!$A$2:$G$3,3,FALSE),"")</f>
      </c>
      <c r="F395">
        <f>IF(E395&lt;&gt;"",VLOOKUP(E395,'20168'!$AG$3:'20168'!$AH$8,2,FALSE),"")</f>
      </c>
      <c r="G395">
        <f>COUNTA('20168'!$H$395:'20168'!$M$395)</f>
        <v>0</v>
      </c>
      <c r="H395" s="1"/>
      <c r="I395" s="1"/>
      <c r="J395" s="1"/>
      <c r="K395" s="1"/>
      <c r="L395" s="1"/>
      <c r="M395" s="1"/>
      <c r="N395">
        <f>IF('20168'!$G$395&lt;&gt;0,'20168'!$O$395/'20168'!$G$395,"")</f>
      </c>
      <c r="O395">
        <f>SUM('20168'!$H$395:'20168'!$M$395)</f>
        <v>0</v>
      </c>
      <c r="P395" s="1"/>
      <c r="Q395" s="1"/>
      <c r="R395">
        <f>SUM('20168'!$O$395:'20168'!$Q$395)+'20168'!$AF$395</f>
        <v>0</v>
      </c>
      <c r="S395">
        <f>SUM('20168'!$R$395:'20168'!$R$395)</f>
        <v>0</v>
      </c>
      <c r="T395">
        <v>386</v>
      </c>
      <c r="V395" s="1"/>
      <c r="W395" s="1"/>
      <c r="X395" s="1"/>
      <c r="AF395">
        <f>'20168'!$G$395*IF(E395&lt;&gt;"",'20168'!$F$395,0)</f>
        <v>0</v>
      </c>
    </row>
    <row r="396" spans="1:32" ht="12.75">
      <c r="A396">
        <v>387</v>
      </c>
      <c r="B396" s="1"/>
      <c r="C396">
        <f>IF(B396&lt;&gt;"",VLOOKUP(B396,iscritti_20168!$A$2:$G$3,4,FALSE),"")</f>
      </c>
      <c r="D396">
        <f>IF(B396&lt;&gt;"",VLOOKUP(B396,iscritti_20168!$A$2:$G$3,2,FALSE),"")</f>
      </c>
      <c r="E396">
        <f>IF(B396&lt;&gt;"",VLOOKUP(B396,iscritti_20168!$A$2:$G$3,3,FALSE),"")</f>
      </c>
      <c r="F396">
        <f>IF(E396&lt;&gt;"",VLOOKUP(E396,'20168'!$AG$3:'20168'!$AH$8,2,FALSE),"")</f>
      </c>
      <c r="G396">
        <f>COUNTA('20168'!$H$396:'20168'!$M$396)</f>
        <v>0</v>
      </c>
      <c r="H396" s="1"/>
      <c r="I396" s="1"/>
      <c r="J396" s="1"/>
      <c r="K396" s="1"/>
      <c r="L396" s="1"/>
      <c r="M396" s="1"/>
      <c r="N396">
        <f>IF('20168'!$G$396&lt;&gt;0,'20168'!$O$396/'20168'!$G$396,"")</f>
      </c>
      <c r="O396">
        <f>SUM('20168'!$H$396:'20168'!$M$396)</f>
        <v>0</v>
      </c>
      <c r="P396" s="1"/>
      <c r="Q396" s="1"/>
      <c r="R396">
        <f>SUM('20168'!$O$396:'20168'!$Q$396)+'20168'!$AF$396</f>
        <v>0</v>
      </c>
      <c r="S396">
        <f>SUM('20168'!$R$396:'20168'!$R$396)</f>
        <v>0</v>
      </c>
      <c r="T396">
        <v>387</v>
      </c>
      <c r="V396" s="1"/>
      <c r="W396" s="1"/>
      <c r="X396" s="1"/>
      <c r="AF396">
        <f>'20168'!$G$396*IF(E396&lt;&gt;"",'20168'!$F$396,0)</f>
        <v>0</v>
      </c>
    </row>
    <row r="397" spans="1:32" ht="12.75">
      <c r="A397">
        <v>388</v>
      </c>
      <c r="B397" s="1"/>
      <c r="C397">
        <f>IF(B397&lt;&gt;"",VLOOKUP(B397,iscritti_20168!$A$2:$G$3,4,FALSE),"")</f>
      </c>
      <c r="D397">
        <f>IF(B397&lt;&gt;"",VLOOKUP(B397,iscritti_20168!$A$2:$G$3,2,FALSE),"")</f>
      </c>
      <c r="E397">
        <f>IF(B397&lt;&gt;"",VLOOKUP(B397,iscritti_20168!$A$2:$G$3,3,FALSE),"")</f>
      </c>
      <c r="F397">
        <f>IF(E397&lt;&gt;"",VLOOKUP(E397,'20168'!$AG$3:'20168'!$AH$8,2,FALSE),"")</f>
      </c>
      <c r="G397">
        <f>COUNTA('20168'!$H$397:'20168'!$M$397)</f>
        <v>0</v>
      </c>
      <c r="H397" s="1"/>
      <c r="I397" s="1"/>
      <c r="J397" s="1"/>
      <c r="K397" s="1"/>
      <c r="L397" s="1"/>
      <c r="M397" s="1"/>
      <c r="N397">
        <f>IF('20168'!$G$397&lt;&gt;0,'20168'!$O$397/'20168'!$G$397,"")</f>
      </c>
      <c r="O397">
        <f>SUM('20168'!$H$397:'20168'!$M$397)</f>
        <v>0</v>
      </c>
      <c r="P397" s="1"/>
      <c r="Q397" s="1"/>
      <c r="R397">
        <f>SUM('20168'!$O$397:'20168'!$Q$397)+'20168'!$AF$397</f>
        <v>0</v>
      </c>
      <c r="S397">
        <f>SUM('20168'!$R$397:'20168'!$R$397)</f>
        <v>0</v>
      </c>
      <c r="T397">
        <v>388</v>
      </c>
      <c r="V397" s="1"/>
      <c r="W397" s="1"/>
      <c r="X397" s="1"/>
      <c r="AF397">
        <f>'20168'!$G$397*IF(E397&lt;&gt;"",'20168'!$F$397,0)</f>
        <v>0</v>
      </c>
    </row>
    <row r="398" spans="1:32" ht="12.75">
      <c r="A398">
        <v>389</v>
      </c>
      <c r="B398" s="1"/>
      <c r="C398">
        <f>IF(B398&lt;&gt;"",VLOOKUP(B398,iscritti_20168!$A$2:$G$3,4,FALSE),"")</f>
      </c>
      <c r="D398">
        <f>IF(B398&lt;&gt;"",VLOOKUP(B398,iscritti_20168!$A$2:$G$3,2,FALSE),"")</f>
      </c>
      <c r="E398">
        <f>IF(B398&lt;&gt;"",VLOOKUP(B398,iscritti_20168!$A$2:$G$3,3,FALSE),"")</f>
      </c>
      <c r="F398">
        <f>IF(E398&lt;&gt;"",VLOOKUP(E398,'20168'!$AG$3:'20168'!$AH$8,2,FALSE),"")</f>
      </c>
      <c r="G398">
        <f>COUNTA('20168'!$H$398:'20168'!$M$398)</f>
        <v>0</v>
      </c>
      <c r="H398" s="1"/>
      <c r="I398" s="1"/>
      <c r="J398" s="1"/>
      <c r="K398" s="1"/>
      <c r="L398" s="1"/>
      <c r="M398" s="1"/>
      <c r="N398">
        <f>IF('20168'!$G$398&lt;&gt;0,'20168'!$O$398/'20168'!$G$398,"")</f>
      </c>
      <c r="O398">
        <f>SUM('20168'!$H$398:'20168'!$M$398)</f>
        <v>0</v>
      </c>
      <c r="P398" s="1"/>
      <c r="Q398" s="1"/>
      <c r="R398">
        <f>SUM('20168'!$O$398:'20168'!$Q$398)+'20168'!$AF$398</f>
        <v>0</v>
      </c>
      <c r="S398">
        <f>SUM('20168'!$R$398:'20168'!$R$398)</f>
        <v>0</v>
      </c>
      <c r="T398">
        <v>389</v>
      </c>
      <c r="V398" s="1"/>
      <c r="W398" s="1"/>
      <c r="X398" s="1"/>
      <c r="AF398">
        <f>'20168'!$G$398*IF(E398&lt;&gt;"",'20168'!$F$398,0)</f>
        <v>0</v>
      </c>
    </row>
    <row r="399" spans="1:32" ht="12.75">
      <c r="A399">
        <v>390</v>
      </c>
      <c r="B399" s="1"/>
      <c r="C399">
        <f>IF(B399&lt;&gt;"",VLOOKUP(B399,iscritti_20168!$A$2:$G$3,4,FALSE),"")</f>
      </c>
      <c r="D399">
        <f>IF(B399&lt;&gt;"",VLOOKUP(B399,iscritti_20168!$A$2:$G$3,2,FALSE),"")</f>
      </c>
      <c r="E399">
        <f>IF(B399&lt;&gt;"",VLOOKUP(B399,iscritti_20168!$A$2:$G$3,3,FALSE),"")</f>
      </c>
      <c r="F399">
        <f>IF(E399&lt;&gt;"",VLOOKUP(E399,'20168'!$AG$3:'20168'!$AH$8,2,FALSE),"")</f>
      </c>
      <c r="G399">
        <f>COUNTA('20168'!$H$399:'20168'!$M$399)</f>
        <v>0</v>
      </c>
      <c r="H399" s="1"/>
      <c r="I399" s="1"/>
      <c r="J399" s="1"/>
      <c r="K399" s="1"/>
      <c r="L399" s="1"/>
      <c r="M399" s="1"/>
      <c r="N399">
        <f>IF('20168'!$G$399&lt;&gt;0,'20168'!$O$399/'20168'!$G$399,"")</f>
      </c>
      <c r="O399">
        <f>SUM('20168'!$H$399:'20168'!$M$399)</f>
        <v>0</v>
      </c>
      <c r="P399" s="1"/>
      <c r="Q399" s="1"/>
      <c r="R399">
        <f>SUM('20168'!$O$399:'20168'!$Q$399)+'20168'!$AF$399</f>
        <v>0</v>
      </c>
      <c r="S399">
        <f>SUM('20168'!$R$399:'20168'!$R$399)</f>
        <v>0</v>
      </c>
      <c r="T399">
        <v>390</v>
      </c>
      <c r="V399" s="1"/>
      <c r="W399" s="1"/>
      <c r="X399" s="1"/>
      <c r="AF399">
        <f>'20168'!$G$399*IF(E399&lt;&gt;"",'20168'!$F$399,0)</f>
        <v>0</v>
      </c>
    </row>
    <row r="400" spans="1:32" ht="12.75">
      <c r="A400">
        <v>391</v>
      </c>
      <c r="B400" s="1"/>
      <c r="C400">
        <f>IF(B400&lt;&gt;"",VLOOKUP(B400,iscritti_20168!$A$2:$G$3,4,FALSE),"")</f>
      </c>
      <c r="D400">
        <f>IF(B400&lt;&gt;"",VLOOKUP(B400,iscritti_20168!$A$2:$G$3,2,FALSE),"")</f>
      </c>
      <c r="E400">
        <f>IF(B400&lt;&gt;"",VLOOKUP(B400,iscritti_20168!$A$2:$G$3,3,FALSE),"")</f>
      </c>
      <c r="F400">
        <f>IF(E400&lt;&gt;"",VLOOKUP(E400,'20168'!$AG$3:'20168'!$AH$8,2,FALSE),"")</f>
      </c>
      <c r="G400">
        <f>COUNTA('20168'!$H$400:'20168'!$M$400)</f>
        <v>0</v>
      </c>
      <c r="H400" s="1"/>
      <c r="I400" s="1"/>
      <c r="J400" s="1"/>
      <c r="K400" s="1"/>
      <c r="L400" s="1"/>
      <c r="M400" s="1"/>
      <c r="N400">
        <f>IF('20168'!$G$400&lt;&gt;0,'20168'!$O$400/'20168'!$G$400,"")</f>
      </c>
      <c r="O400">
        <f>SUM('20168'!$H$400:'20168'!$M$400)</f>
        <v>0</v>
      </c>
      <c r="P400" s="1"/>
      <c r="Q400" s="1"/>
      <c r="R400">
        <f>SUM('20168'!$O$400:'20168'!$Q$400)+'20168'!$AF$400</f>
        <v>0</v>
      </c>
      <c r="S400">
        <f>SUM('20168'!$R$400:'20168'!$R$400)</f>
        <v>0</v>
      </c>
      <c r="T400">
        <v>391</v>
      </c>
      <c r="V400" s="1"/>
      <c r="W400" s="1"/>
      <c r="X400" s="1"/>
      <c r="AF400">
        <f>'20168'!$G$400*IF(E400&lt;&gt;"",'20168'!$F$400,0)</f>
        <v>0</v>
      </c>
    </row>
    <row r="401" spans="1:32" ht="12.75">
      <c r="A401">
        <v>392</v>
      </c>
      <c r="B401" s="1"/>
      <c r="C401">
        <f>IF(B401&lt;&gt;"",VLOOKUP(B401,iscritti_20168!$A$2:$G$3,4,FALSE),"")</f>
      </c>
      <c r="D401">
        <f>IF(B401&lt;&gt;"",VLOOKUP(B401,iscritti_20168!$A$2:$G$3,2,FALSE),"")</f>
      </c>
      <c r="E401">
        <f>IF(B401&lt;&gt;"",VLOOKUP(B401,iscritti_20168!$A$2:$G$3,3,FALSE),"")</f>
      </c>
      <c r="F401">
        <f>IF(E401&lt;&gt;"",VLOOKUP(E401,'20168'!$AG$3:'20168'!$AH$8,2,FALSE),"")</f>
      </c>
      <c r="G401">
        <f>COUNTA('20168'!$H$401:'20168'!$M$401)</f>
        <v>0</v>
      </c>
      <c r="H401" s="1"/>
      <c r="I401" s="1"/>
      <c r="J401" s="1"/>
      <c r="K401" s="1"/>
      <c r="L401" s="1"/>
      <c r="M401" s="1"/>
      <c r="N401">
        <f>IF('20168'!$G$401&lt;&gt;0,'20168'!$O$401/'20168'!$G$401,"")</f>
      </c>
      <c r="O401">
        <f>SUM('20168'!$H$401:'20168'!$M$401)</f>
        <v>0</v>
      </c>
      <c r="P401" s="1"/>
      <c r="Q401" s="1"/>
      <c r="R401">
        <f>SUM('20168'!$O$401:'20168'!$Q$401)+'20168'!$AF$401</f>
        <v>0</v>
      </c>
      <c r="S401">
        <f>SUM('20168'!$R$401:'20168'!$R$401)</f>
        <v>0</v>
      </c>
      <c r="T401">
        <v>392</v>
      </c>
      <c r="V401" s="1"/>
      <c r="W401" s="1"/>
      <c r="X401" s="1"/>
      <c r="AF401">
        <f>'20168'!$G$401*IF(E401&lt;&gt;"",'20168'!$F$401,0)</f>
        <v>0</v>
      </c>
    </row>
    <row r="402" spans="1:32" ht="12.75">
      <c r="A402">
        <v>393</v>
      </c>
      <c r="B402" s="1"/>
      <c r="C402">
        <f>IF(B402&lt;&gt;"",VLOOKUP(B402,iscritti_20168!$A$2:$G$3,4,FALSE),"")</f>
      </c>
      <c r="D402">
        <f>IF(B402&lt;&gt;"",VLOOKUP(B402,iscritti_20168!$A$2:$G$3,2,FALSE),"")</f>
      </c>
      <c r="E402">
        <f>IF(B402&lt;&gt;"",VLOOKUP(B402,iscritti_20168!$A$2:$G$3,3,FALSE),"")</f>
      </c>
      <c r="F402">
        <f>IF(E402&lt;&gt;"",VLOOKUP(E402,'20168'!$AG$3:'20168'!$AH$8,2,FALSE),"")</f>
      </c>
      <c r="G402">
        <f>COUNTA('20168'!$H$402:'20168'!$M$402)</f>
        <v>0</v>
      </c>
      <c r="H402" s="1"/>
      <c r="I402" s="1"/>
      <c r="J402" s="1"/>
      <c r="K402" s="1"/>
      <c r="L402" s="1"/>
      <c r="M402" s="1"/>
      <c r="N402">
        <f>IF('20168'!$G$402&lt;&gt;0,'20168'!$O$402/'20168'!$G$402,"")</f>
      </c>
      <c r="O402">
        <f>SUM('20168'!$H$402:'20168'!$M$402)</f>
        <v>0</v>
      </c>
      <c r="P402" s="1"/>
      <c r="Q402" s="1"/>
      <c r="R402">
        <f>SUM('20168'!$O$402:'20168'!$Q$402)+'20168'!$AF$402</f>
        <v>0</v>
      </c>
      <c r="S402">
        <f>SUM('20168'!$R$402:'20168'!$R$402)</f>
        <v>0</v>
      </c>
      <c r="T402">
        <v>393</v>
      </c>
      <c r="V402" s="1"/>
      <c r="W402" s="1"/>
      <c r="X402" s="1"/>
      <c r="AF402">
        <f>'20168'!$G$402*IF(E402&lt;&gt;"",'20168'!$F$402,0)</f>
        <v>0</v>
      </c>
    </row>
    <row r="403" spans="1:32" ht="12.75">
      <c r="A403">
        <v>394</v>
      </c>
      <c r="B403" s="1"/>
      <c r="C403">
        <f>IF(B403&lt;&gt;"",VLOOKUP(B403,iscritti_20168!$A$2:$G$3,4,FALSE),"")</f>
      </c>
      <c r="D403">
        <f>IF(B403&lt;&gt;"",VLOOKUP(B403,iscritti_20168!$A$2:$G$3,2,FALSE),"")</f>
      </c>
      <c r="E403">
        <f>IF(B403&lt;&gt;"",VLOOKUP(B403,iscritti_20168!$A$2:$G$3,3,FALSE),"")</f>
      </c>
      <c r="F403">
        <f>IF(E403&lt;&gt;"",VLOOKUP(E403,'20168'!$AG$3:'20168'!$AH$8,2,FALSE),"")</f>
      </c>
      <c r="G403">
        <f>COUNTA('20168'!$H$403:'20168'!$M$403)</f>
        <v>0</v>
      </c>
      <c r="H403" s="1"/>
      <c r="I403" s="1"/>
      <c r="J403" s="1"/>
      <c r="K403" s="1"/>
      <c r="L403" s="1"/>
      <c r="M403" s="1"/>
      <c r="N403">
        <f>IF('20168'!$G$403&lt;&gt;0,'20168'!$O$403/'20168'!$G$403,"")</f>
      </c>
      <c r="O403">
        <f>SUM('20168'!$H$403:'20168'!$M$403)</f>
        <v>0</v>
      </c>
      <c r="P403" s="1"/>
      <c r="Q403" s="1"/>
      <c r="R403">
        <f>SUM('20168'!$O$403:'20168'!$Q$403)+'20168'!$AF$403</f>
        <v>0</v>
      </c>
      <c r="S403">
        <f>SUM('20168'!$R$403:'20168'!$R$403)</f>
        <v>0</v>
      </c>
      <c r="T403">
        <v>394</v>
      </c>
      <c r="V403" s="1"/>
      <c r="W403" s="1"/>
      <c r="X403" s="1"/>
      <c r="AF403">
        <f>'20168'!$G$403*IF(E403&lt;&gt;"",'20168'!$F$403,0)</f>
        <v>0</v>
      </c>
    </row>
    <row r="404" spans="1:32" ht="12.75">
      <c r="A404">
        <v>395</v>
      </c>
      <c r="B404" s="1"/>
      <c r="C404">
        <f>IF(B404&lt;&gt;"",VLOOKUP(B404,iscritti_20168!$A$2:$G$3,4,FALSE),"")</f>
      </c>
      <c r="D404">
        <f>IF(B404&lt;&gt;"",VLOOKUP(B404,iscritti_20168!$A$2:$G$3,2,FALSE),"")</f>
      </c>
      <c r="E404">
        <f>IF(B404&lt;&gt;"",VLOOKUP(B404,iscritti_20168!$A$2:$G$3,3,FALSE),"")</f>
      </c>
      <c r="F404">
        <f>IF(E404&lt;&gt;"",VLOOKUP(E404,'20168'!$AG$3:'20168'!$AH$8,2,FALSE),"")</f>
      </c>
      <c r="G404">
        <f>COUNTA('20168'!$H$404:'20168'!$M$404)</f>
        <v>0</v>
      </c>
      <c r="H404" s="1"/>
      <c r="I404" s="1"/>
      <c r="J404" s="1"/>
      <c r="K404" s="1"/>
      <c r="L404" s="1"/>
      <c r="M404" s="1"/>
      <c r="N404">
        <f>IF('20168'!$G$404&lt;&gt;0,'20168'!$O$404/'20168'!$G$404,"")</f>
      </c>
      <c r="O404">
        <f>SUM('20168'!$H$404:'20168'!$M$404)</f>
        <v>0</v>
      </c>
      <c r="P404" s="1"/>
      <c r="Q404" s="1"/>
      <c r="R404">
        <f>SUM('20168'!$O$404:'20168'!$Q$404)+'20168'!$AF$404</f>
        <v>0</v>
      </c>
      <c r="S404">
        <f>SUM('20168'!$R$404:'20168'!$R$404)</f>
        <v>0</v>
      </c>
      <c r="T404">
        <v>395</v>
      </c>
      <c r="V404" s="1"/>
      <c r="W404" s="1"/>
      <c r="X404" s="1"/>
      <c r="AF404">
        <f>'20168'!$G$404*IF(E404&lt;&gt;"",'20168'!$F$404,0)</f>
        <v>0</v>
      </c>
    </row>
    <row r="405" spans="1:32" ht="12.75">
      <c r="A405">
        <v>396</v>
      </c>
      <c r="B405" s="1"/>
      <c r="C405">
        <f>IF(B405&lt;&gt;"",VLOOKUP(B405,iscritti_20168!$A$2:$G$3,4,FALSE),"")</f>
      </c>
      <c r="D405">
        <f>IF(B405&lt;&gt;"",VLOOKUP(B405,iscritti_20168!$A$2:$G$3,2,FALSE),"")</f>
      </c>
      <c r="E405">
        <f>IF(B405&lt;&gt;"",VLOOKUP(B405,iscritti_20168!$A$2:$G$3,3,FALSE),"")</f>
      </c>
      <c r="F405">
        <f>IF(E405&lt;&gt;"",VLOOKUP(E405,'20168'!$AG$3:'20168'!$AH$8,2,FALSE),"")</f>
      </c>
      <c r="G405">
        <f>COUNTA('20168'!$H$405:'20168'!$M$405)</f>
        <v>0</v>
      </c>
      <c r="H405" s="1"/>
      <c r="I405" s="1"/>
      <c r="J405" s="1"/>
      <c r="K405" s="1"/>
      <c r="L405" s="1"/>
      <c r="M405" s="1"/>
      <c r="N405">
        <f>IF('20168'!$G$405&lt;&gt;0,'20168'!$O$405/'20168'!$G$405,"")</f>
      </c>
      <c r="O405">
        <f>SUM('20168'!$H$405:'20168'!$M$405)</f>
        <v>0</v>
      </c>
      <c r="P405" s="1"/>
      <c r="Q405" s="1"/>
      <c r="R405">
        <f>SUM('20168'!$O$405:'20168'!$Q$405)+'20168'!$AF$405</f>
        <v>0</v>
      </c>
      <c r="S405">
        <f>SUM('20168'!$R$405:'20168'!$R$405)</f>
        <v>0</v>
      </c>
      <c r="T405">
        <v>396</v>
      </c>
      <c r="V405" s="1"/>
      <c r="W405" s="1"/>
      <c r="X405" s="1"/>
      <c r="AF405">
        <f>'20168'!$G$405*IF(E405&lt;&gt;"",'20168'!$F$405,0)</f>
        <v>0</v>
      </c>
    </row>
    <row r="406" spans="1:32" ht="12.75">
      <c r="A406">
        <v>397</v>
      </c>
      <c r="B406" s="1"/>
      <c r="C406">
        <f>IF(B406&lt;&gt;"",VLOOKUP(B406,iscritti_20168!$A$2:$G$3,4,FALSE),"")</f>
      </c>
      <c r="D406">
        <f>IF(B406&lt;&gt;"",VLOOKUP(B406,iscritti_20168!$A$2:$G$3,2,FALSE),"")</f>
      </c>
      <c r="E406">
        <f>IF(B406&lt;&gt;"",VLOOKUP(B406,iscritti_20168!$A$2:$G$3,3,FALSE),"")</f>
      </c>
      <c r="F406">
        <f>IF(E406&lt;&gt;"",VLOOKUP(E406,'20168'!$AG$3:'20168'!$AH$8,2,FALSE),"")</f>
      </c>
      <c r="G406">
        <f>COUNTA('20168'!$H$406:'20168'!$M$406)</f>
        <v>0</v>
      </c>
      <c r="H406" s="1"/>
      <c r="I406" s="1"/>
      <c r="J406" s="1"/>
      <c r="K406" s="1"/>
      <c r="L406" s="1"/>
      <c r="M406" s="1"/>
      <c r="N406">
        <f>IF('20168'!$G$406&lt;&gt;0,'20168'!$O$406/'20168'!$G$406,"")</f>
      </c>
      <c r="O406">
        <f>SUM('20168'!$H$406:'20168'!$M$406)</f>
        <v>0</v>
      </c>
      <c r="P406" s="1"/>
      <c r="Q406" s="1"/>
      <c r="R406">
        <f>SUM('20168'!$O$406:'20168'!$Q$406)+'20168'!$AF$406</f>
        <v>0</v>
      </c>
      <c r="S406">
        <f>SUM('20168'!$R$406:'20168'!$R$406)</f>
        <v>0</v>
      </c>
      <c r="T406">
        <v>397</v>
      </c>
      <c r="V406" s="1"/>
      <c r="W406" s="1"/>
      <c r="X406" s="1"/>
      <c r="AF406">
        <f>'20168'!$G$406*IF(E406&lt;&gt;"",'20168'!$F$406,0)</f>
        <v>0</v>
      </c>
    </row>
    <row r="407" spans="1:32" ht="12.75">
      <c r="A407">
        <v>398</v>
      </c>
      <c r="B407" s="1"/>
      <c r="C407">
        <f>IF(B407&lt;&gt;"",VLOOKUP(B407,iscritti_20168!$A$2:$G$3,4,FALSE),"")</f>
      </c>
      <c r="D407">
        <f>IF(B407&lt;&gt;"",VLOOKUP(B407,iscritti_20168!$A$2:$G$3,2,FALSE),"")</f>
      </c>
      <c r="E407">
        <f>IF(B407&lt;&gt;"",VLOOKUP(B407,iscritti_20168!$A$2:$G$3,3,FALSE),"")</f>
      </c>
      <c r="F407">
        <f>IF(E407&lt;&gt;"",VLOOKUP(E407,'20168'!$AG$3:'20168'!$AH$8,2,FALSE),"")</f>
      </c>
      <c r="G407">
        <f>COUNTA('20168'!$H$407:'20168'!$M$407)</f>
        <v>0</v>
      </c>
      <c r="H407" s="1"/>
      <c r="I407" s="1"/>
      <c r="J407" s="1"/>
      <c r="K407" s="1"/>
      <c r="L407" s="1"/>
      <c r="M407" s="1"/>
      <c r="N407">
        <f>IF('20168'!$G$407&lt;&gt;0,'20168'!$O$407/'20168'!$G$407,"")</f>
      </c>
      <c r="O407">
        <f>SUM('20168'!$H$407:'20168'!$M$407)</f>
        <v>0</v>
      </c>
      <c r="P407" s="1"/>
      <c r="Q407" s="1"/>
      <c r="R407">
        <f>SUM('20168'!$O$407:'20168'!$Q$407)+'20168'!$AF$407</f>
        <v>0</v>
      </c>
      <c r="S407">
        <f>SUM('20168'!$R$407:'20168'!$R$407)</f>
        <v>0</v>
      </c>
      <c r="T407">
        <v>398</v>
      </c>
      <c r="V407" s="1"/>
      <c r="W407" s="1"/>
      <c r="X407" s="1"/>
      <c r="AF407">
        <f>'20168'!$G$407*IF(E407&lt;&gt;"",'20168'!$F$407,0)</f>
        <v>0</v>
      </c>
    </row>
    <row r="408" spans="1:32" ht="12.75">
      <c r="A408">
        <v>399</v>
      </c>
      <c r="B408" s="1"/>
      <c r="C408">
        <f>IF(B408&lt;&gt;"",VLOOKUP(B408,iscritti_20168!$A$2:$G$3,4,FALSE),"")</f>
      </c>
      <c r="D408">
        <f>IF(B408&lt;&gt;"",VLOOKUP(B408,iscritti_20168!$A$2:$G$3,2,FALSE),"")</f>
      </c>
      <c r="E408">
        <f>IF(B408&lt;&gt;"",VLOOKUP(B408,iscritti_20168!$A$2:$G$3,3,FALSE),"")</f>
      </c>
      <c r="F408">
        <f>IF(E408&lt;&gt;"",VLOOKUP(E408,'20168'!$AG$3:'20168'!$AH$8,2,FALSE),"")</f>
      </c>
      <c r="G408">
        <f>COUNTA('20168'!$H$408:'20168'!$M$408)</f>
        <v>0</v>
      </c>
      <c r="H408" s="1"/>
      <c r="I408" s="1"/>
      <c r="J408" s="1"/>
      <c r="K408" s="1"/>
      <c r="L408" s="1"/>
      <c r="M408" s="1"/>
      <c r="N408">
        <f>IF('20168'!$G$408&lt;&gt;0,'20168'!$O$408/'20168'!$G$408,"")</f>
      </c>
      <c r="O408">
        <f>SUM('20168'!$H$408:'20168'!$M$408)</f>
        <v>0</v>
      </c>
      <c r="P408" s="1"/>
      <c r="Q408" s="1"/>
      <c r="R408">
        <f>SUM('20168'!$O$408:'20168'!$Q$408)+'20168'!$AF$408</f>
        <v>0</v>
      </c>
      <c r="S408">
        <f>SUM('20168'!$R$408:'20168'!$R$408)</f>
        <v>0</v>
      </c>
      <c r="T408">
        <v>399</v>
      </c>
      <c r="V408" s="1"/>
      <c r="W408" s="1"/>
      <c r="X408" s="1"/>
      <c r="AF408">
        <f>'20168'!$G$408*IF(E408&lt;&gt;"",'20168'!$F$408,0)</f>
        <v>0</v>
      </c>
    </row>
    <row r="409" spans="1:32" ht="12.75">
      <c r="A409">
        <v>400</v>
      </c>
      <c r="B409" s="1"/>
      <c r="C409">
        <f>IF(B409&lt;&gt;"",VLOOKUP(B409,iscritti_20168!$A$2:$G$3,4,FALSE),"")</f>
      </c>
      <c r="D409">
        <f>IF(B409&lt;&gt;"",VLOOKUP(B409,iscritti_20168!$A$2:$G$3,2,FALSE),"")</f>
      </c>
      <c r="E409">
        <f>IF(B409&lt;&gt;"",VLOOKUP(B409,iscritti_20168!$A$2:$G$3,3,FALSE),"")</f>
      </c>
      <c r="F409">
        <f>IF(E409&lt;&gt;"",VLOOKUP(E409,'20168'!$AG$3:'20168'!$AH$8,2,FALSE),"")</f>
      </c>
      <c r="G409">
        <f>COUNTA('20168'!$H$409:'20168'!$M$409)</f>
        <v>0</v>
      </c>
      <c r="H409" s="1"/>
      <c r="I409" s="1"/>
      <c r="J409" s="1"/>
      <c r="K409" s="1"/>
      <c r="L409" s="1"/>
      <c r="M409" s="1"/>
      <c r="N409">
        <f>IF('20168'!$G$409&lt;&gt;0,'20168'!$O$409/'20168'!$G$409,"")</f>
      </c>
      <c r="O409">
        <f>SUM('20168'!$H$409:'20168'!$M$409)</f>
        <v>0</v>
      </c>
      <c r="P409" s="1"/>
      <c r="Q409" s="1"/>
      <c r="R409">
        <f>SUM('20168'!$O$409:'20168'!$Q$409)+'20168'!$AF$409</f>
        <v>0</v>
      </c>
      <c r="S409">
        <f>SUM('20168'!$R$409:'20168'!$R$409)</f>
        <v>0</v>
      </c>
      <c r="T409">
        <v>400</v>
      </c>
      <c r="V409" s="1"/>
      <c r="W409" s="1"/>
      <c r="X409" s="1"/>
      <c r="AF409">
        <f>'20168'!$G$409*IF(E409&lt;&gt;"",'20168'!$F$409,0)</f>
        <v>0</v>
      </c>
    </row>
    <row r="410" spans="1:32" ht="12.75">
      <c r="A410">
        <v>401</v>
      </c>
      <c r="B410" s="1"/>
      <c r="C410">
        <f>IF(B410&lt;&gt;"",VLOOKUP(B410,iscritti_20168!$A$2:$G$3,4,FALSE),"")</f>
      </c>
      <c r="D410">
        <f>IF(B410&lt;&gt;"",VLOOKUP(B410,iscritti_20168!$A$2:$G$3,2,FALSE),"")</f>
      </c>
      <c r="E410">
        <f>IF(B410&lt;&gt;"",VLOOKUP(B410,iscritti_20168!$A$2:$G$3,3,FALSE),"")</f>
      </c>
      <c r="F410">
        <f>IF(E410&lt;&gt;"",VLOOKUP(E410,'20168'!$AG$3:'20168'!$AH$8,2,FALSE),"")</f>
      </c>
      <c r="G410">
        <f>COUNTA('20168'!$H$410:'20168'!$M$410)</f>
        <v>0</v>
      </c>
      <c r="H410" s="1"/>
      <c r="I410" s="1"/>
      <c r="J410" s="1"/>
      <c r="K410" s="1"/>
      <c r="L410" s="1"/>
      <c r="M410" s="1"/>
      <c r="N410">
        <f>IF('20168'!$G$410&lt;&gt;0,'20168'!$O$410/'20168'!$G$410,"")</f>
      </c>
      <c r="O410">
        <f>SUM('20168'!$H$410:'20168'!$M$410)</f>
        <v>0</v>
      </c>
      <c r="P410" s="1"/>
      <c r="Q410" s="1"/>
      <c r="R410">
        <f>SUM('20168'!$O$410:'20168'!$Q$410)+'20168'!$AF$410</f>
        <v>0</v>
      </c>
      <c r="S410">
        <f>SUM('20168'!$R$410:'20168'!$R$410)</f>
        <v>0</v>
      </c>
      <c r="T410">
        <v>401</v>
      </c>
      <c r="V410" s="1"/>
      <c r="W410" s="1"/>
      <c r="X410" s="1"/>
      <c r="AF410">
        <f>'20168'!$G$410*IF(E410&lt;&gt;"",'20168'!$F$410,0)</f>
        <v>0</v>
      </c>
    </row>
    <row r="411" spans="1:32" ht="12.75">
      <c r="A411">
        <v>402</v>
      </c>
      <c r="B411" s="1"/>
      <c r="C411">
        <f>IF(B411&lt;&gt;"",VLOOKUP(B411,iscritti_20168!$A$2:$G$3,4,FALSE),"")</f>
      </c>
      <c r="D411">
        <f>IF(B411&lt;&gt;"",VLOOKUP(B411,iscritti_20168!$A$2:$G$3,2,FALSE),"")</f>
      </c>
      <c r="E411">
        <f>IF(B411&lt;&gt;"",VLOOKUP(B411,iscritti_20168!$A$2:$G$3,3,FALSE),"")</f>
      </c>
      <c r="F411">
        <f>IF(E411&lt;&gt;"",VLOOKUP(E411,'20168'!$AG$3:'20168'!$AH$8,2,FALSE),"")</f>
      </c>
      <c r="G411">
        <f>COUNTA('20168'!$H$411:'20168'!$M$411)</f>
        <v>0</v>
      </c>
      <c r="H411" s="1"/>
      <c r="I411" s="1"/>
      <c r="J411" s="1"/>
      <c r="K411" s="1"/>
      <c r="L411" s="1"/>
      <c r="M411" s="1"/>
      <c r="N411">
        <f>IF('20168'!$G$411&lt;&gt;0,'20168'!$O$411/'20168'!$G$411,"")</f>
      </c>
      <c r="O411">
        <f>SUM('20168'!$H$411:'20168'!$M$411)</f>
        <v>0</v>
      </c>
      <c r="P411" s="1"/>
      <c r="Q411" s="1"/>
      <c r="R411">
        <f>SUM('20168'!$O$411:'20168'!$Q$411)+'20168'!$AF$411</f>
        <v>0</v>
      </c>
      <c r="S411">
        <f>SUM('20168'!$R$411:'20168'!$R$411)</f>
        <v>0</v>
      </c>
      <c r="T411">
        <v>402</v>
      </c>
      <c r="V411" s="1"/>
      <c r="W411" s="1"/>
      <c r="X411" s="1"/>
      <c r="AF411">
        <f>'20168'!$G$411*IF(E411&lt;&gt;"",'20168'!$F$411,0)</f>
        <v>0</v>
      </c>
    </row>
    <row r="412" spans="1:32" ht="12.75">
      <c r="A412">
        <v>403</v>
      </c>
      <c r="B412" s="1"/>
      <c r="C412">
        <f>IF(B412&lt;&gt;"",VLOOKUP(B412,iscritti_20168!$A$2:$G$3,4,FALSE),"")</f>
      </c>
      <c r="D412">
        <f>IF(B412&lt;&gt;"",VLOOKUP(B412,iscritti_20168!$A$2:$G$3,2,FALSE),"")</f>
      </c>
      <c r="E412">
        <f>IF(B412&lt;&gt;"",VLOOKUP(B412,iscritti_20168!$A$2:$G$3,3,FALSE),"")</f>
      </c>
      <c r="F412">
        <f>IF(E412&lt;&gt;"",VLOOKUP(E412,'20168'!$AG$3:'20168'!$AH$8,2,FALSE),"")</f>
      </c>
      <c r="G412">
        <f>COUNTA('20168'!$H$412:'20168'!$M$412)</f>
        <v>0</v>
      </c>
      <c r="H412" s="1"/>
      <c r="I412" s="1"/>
      <c r="J412" s="1"/>
      <c r="K412" s="1"/>
      <c r="L412" s="1"/>
      <c r="M412" s="1"/>
      <c r="N412">
        <f>IF('20168'!$G$412&lt;&gt;0,'20168'!$O$412/'20168'!$G$412,"")</f>
      </c>
      <c r="O412">
        <f>SUM('20168'!$H$412:'20168'!$M$412)</f>
        <v>0</v>
      </c>
      <c r="P412" s="1"/>
      <c r="Q412" s="1"/>
      <c r="R412">
        <f>SUM('20168'!$O$412:'20168'!$Q$412)+'20168'!$AF$412</f>
        <v>0</v>
      </c>
      <c r="S412">
        <f>SUM('20168'!$R$412:'20168'!$R$412)</f>
        <v>0</v>
      </c>
      <c r="T412">
        <v>403</v>
      </c>
      <c r="V412" s="1"/>
      <c r="W412" s="1"/>
      <c r="X412" s="1"/>
      <c r="AF412">
        <f>'20168'!$G$412*IF(E412&lt;&gt;"",'20168'!$F$412,0)</f>
        <v>0</v>
      </c>
    </row>
    <row r="413" spans="1:32" ht="12.75">
      <c r="A413">
        <v>404</v>
      </c>
      <c r="B413" s="1"/>
      <c r="C413">
        <f>IF(B413&lt;&gt;"",VLOOKUP(B413,iscritti_20168!$A$2:$G$3,4,FALSE),"")</f>
      </c>
      <c r="D413">
        <f>IF(B413&lt;&gt;"",VLOOKUP(B413,iscritti_20168!$A$2:$G$3,2,FALSE),"")</f>
      </c>
      <c r="E413">
        <f>IF(B413&lt;&gt;"",VLOOKUP(B413,iscritti_20168!$A$2:$G$3,3,FALSE),"")</f>
      </c>
      <c r="F413">
        <f>IF(E413&lt;&gt;"",VLOOKUP(E413,'20168'!$AG$3:'20168'!$AH$8,2,FALSE),"")</f>
      </c>
      <c r="G413">
        <f>COUNTA('20168'!$H$413:'20168'!$M$413)</f>
        <v>0</v>
      </c>
      <c r="H413" s="1"/>
      <c r="I413" s="1"/>
      <c r="J413" s="1"/>
      <c r="K413" s="1"/>
      <c r="L413" s="1"/>
      <c r="M413" s="1"/>
      <c r="N413">
        <f>IF('20168'!$G$413&lt;&gt;0,'20168'!$O$413/'20168'!$G$413,"")</f>
      </c>
      <c r="O413">
        <f>SUM('20168'!$H$413:'20168'!$M$413)</f>
        <v>0</v>
      </c>
      <c r="P413" s="1"/>
      <c r="Q413" s="1"/>
      <c r="R413">
        <f>SUM('20168'!$O$413:'20168'!$Q$413)+'20168'!$AF$413</f>
        <v>0</v>
      </c>
      <c r="S413">
        <f>SUM('20168'!$R$413:'20168'!$R$413)</f>
        <v>0</v>
      </c>
      <c r="T413">
        <v>404</v>
      </c>
      <c r="V413" s="1"/>
      <c r="W413" s="1"/>
      <c r="X413" s="1"/>
      <c r="AF413">
        <f>'20168'!$G$413*IF(E413&lt;&gt;"",'20168'!$F$413,0)</f>
        <v>0</v>
      </c>
    </row>
    <row r="414" spans="1:32" ht="12.75">
      <c r="A414">
        <v>405</v>
      </c>
      <c r="B414" s="1"/>
      <c r="C414">
        <f>IF(B414&lt;&gt;"",VLOOKUP(B414,iscritti_20168!$A$2:$G$3,4,FALSE),"")</f>
      </c>
      <c r="D414">
        <f>IF(B414&lt;&gt;"",VLOOKUP(B414,iscritti_20168!$A$2:$G$3,2,FALSE),"")</f>
      </c>
      <c r="E414">
        <f>IF(B414&lt;&gt;"",VLOOKUP(B414,iscritti_20168!$A$2:$G$3,3,FALSE),"")</f>
      </c>
      <c r="F414">
        <f>IF(E414&lt;&gt;"",VLOOKUP(E414,'20168'!$AG$3:'20168'!$AH$8,2,FALSE),"")</f>
      </c>
      <c r="G414">
        <f>COUNTA('20168'!$H$414:'20168'!$M$414)</f>
        <v>0</v>
      </c>
      <c r="H414" s="1"/>
      <c r="I414" s="1"/>
      <c r="J414" s="1"/>
      <c r="K414" s="1"/>
      <c r="L414" s="1"/>
      <c r="M414" s="1"/>
      <c r="N414">
        <f>IF('20168'!$G$414&lt;&gt;0,'20168'!$O$414/'20168'!$G$414,"")</f>
      </c>
      <c r="O414">
        <f>SUM('20168'!$H$414:'20168'!$M$414)</f>
        <v>0</v>
      </c>
      <c r="P414" s="1"/>
      <c r="Q414" s="1"/>
      <c r="R414">
        <f>SUM('20168'!$O$414:'20168'!$Q$414)+'20168'!$AF$414</f>
        <v>0</v>
      </c>
      <c r="S414">
        <f>SUM('20168'!$R$414:'20168'!$R$414)</f>
        <v>0</v>
      </c>
      <c r="T414">
        <v>405</v>
      </c>
      <c r="V414" s="1"/>
      <c r="W414" s="1"/>
      <c r="X414" s="1"/>
      <c r="AF414">
        <f>'20168'!$G$414*IF(E414&lt;&gt;"",'20168'!$F$414,0)</f>
        <v>0</v>
      </c>
    </row>
    <row r="415" spans="1:32" ht="12.75">
      <c r="A415">
        <v>406</v>
      </c>
      <c r="B415" s="1"/>
      <c r="C415">
        <f>IF(B415&lt;&gt;"",VLOOKUP(B415,iscritti_20168!$A$2:$G$3,4,FALSE),"")</f>
      </c>
      <c r="D415">
        <f>IF(B415&lt;&gt;"",VLOOKUP(B415,iscritti_20168!$A$2:$G$3,2,FALSE),"")</f>
      </c>
      <c r="E415">
        <f>IF(B415&lt;&gt;"",VLOOKUP(B415,iscritti_20168!$A$2:$G$3,3,FALSE),"")</f>
      </c>
      <c r="F415">
        <f>IF(E415&lt;&gt;"",VLOOKUP(E415,'20168'!$AG$3:'20168'!$AH$8,2,FALSE),"")</f>
      </c>
      <c r="G415">
        <f>COUNTA('20168'!$H$415:'20168'!$M$415)</f>
        <v>0</v>
      </c>
      <c r="H415" s="1"/>
      <c r="I415" s="1"/>
      <c r="J415" s="1"/>
      <c r="K415" s="1"/>
      <c r="L415" s="1"/>
      <c r="M415" s="1"/>
      <c r="N415">
        <f>IF('20168'!$G$415&lt;&gt;0,'20168'!$O$415/'20168'!$G$415,"")</f>
      </c>
      <c r="O415">
        <f>SUM('20168'!$H$415:'20168'!$M$415)</f>
        <v>0</v>
      </c>
      <c r="P415" s="1"/>
      <c r="Q415" s="1"/>
      <c r="R415">
        <f>SUM('20168'!$O$415:'20168'!$Q$415)+'20168'!$AF$415</f>
        <v>0</v>
      </c>
      <c r="S415">
        <f>SUM('20168'!$R$415:'20168'!$R$415)</f>
        <v>0</v>
      </c>
      <c r="T415">
        <v>406</v>
      </c>
      <c r="V415" s="1"/>
      <c r="W415" s="1"/>
      <c r="X415" s="1"/>
      <c r="AF415">
        <f>'20168'!$G$415*IF(E415&lt;&gt;"",'20168'!$F$415,0)</f>
        <v>0</v>
      </c>
    </row>
    <row r="416" spans="1:32" ht="12.75">
      <c r="A416">
        <v>407</v>
      </c>
      <c r="B416" s="1"/>
      <c r="C416">
        <f>IF(B416&lt;&gt;"",VLOOKUP(B416,iscritti_20168!$A$2:$G$3,4,FALSE),"")</f>
      </c>
      <c r="D416">
        <f>IF(B416&lt;&gt;"",VLOOKUP(B416,iscritti_20168!$A$2:$G$3,2,FALSE),"")</f>
      </c>
      <c r="E416">
        <f>IF(B416&lt;&gt;"",VLOOKUP(B416,iscritti_20168!$A$2:$G$3,3,FALSE),"")</f>
      </c>
      <c r="F416">
        <f>IF(E416&lt;&gt;"",VLOOKUP(E416,'20168'!$AG$3:'20168'!$AH$8,2,FALSE),"")</f>
      </c>
      <c r="G416">
        <f>COUNTA('20168'!$H$416:'20168'!$M$416)</f>
        <v>0</v>
      </c>
      <c r="H416" s="1"/>
      <c r="I416" s="1"/>
      <c r="J416" s="1"/>
      <c r="K416" s="1"/>
      <c r="L416" s="1"/>
      <c r="M416" s="1"/>
      <c r="N416">
        <f>IF('20168'!$G$416&lt;&gt;0,'20168'!$O$416/'20168'!$G$416,"")</f>
      </c>
      <c r="O416">
        <f>SUM('20168'!$H$416:'20168'!$M$416)</f>
        <v>0</v>
      </c>
      <c r="P416" s="1"/>
      <c r="Q416" s="1"/>
      <c r="R416">
        <f>SUM('20168'!$O$416:'20168'!$Q$416)+'20168'!$AF$416</f>
        <v>0</v>
      </c>
      <c r="S416">
        <f>SUM('20168'!$R$416:'20168'!$R$416)</f>
        <v>0</v>
      </c>
      <c r="T416">
        <v>407</v>
      </c>
      <c r="V416" s="1"/>
      <c r="W416" s="1"/>
      <c r="X416" s="1"/>
      <c r="AF416">
        <f>'20168'!$G$416*IF(E416&lt;&gt;"",'20168'!$F$416,0)</f>
        <v>0</v>
      </c>
    </row>
    <row r="417" spans="1:32" ht="12.75">
      <c r="A417">
        <v>408</v>
      </c>
      <c r="B417" s="1"/>
      <c r="C417">
        <f>IF(B417&lt;&gt;"",VLOOKUP(B417,iscritti_20168!$A$2:$G$3,4,FALSE),"")</f>
      </c>
      <c r="D417">
        <f>IF(B417&lt;&gt;"",VLOOKUP(B417,iscritti_20168!$A$2:$G$3,2,FALSE),"")</f>
      </c>
      <c r="E417">
        <f>IF(B417&lt;&gt;"",VLOOKUP(B417,iscritti_20168!$A$2:$G$3,3,FALSE),"")</f>
      </c>
      <c r="F417">
        <f>IF(E417&lt;&gt;"",VLOOKUP(E417,'20168'!$AG$3:'20168'!$AH$8,2,FALSE),"")</f>
      </c>
      <c r="G417">
        <f>COUNTA('20168'!$H$417:'20168'!$M$417)</f>
        <v>0</v>
      </c>
      <c r="H417" s="1"/>
      <c r="I417" s="1"/>
      <c r="J417" s="1"/>
      <c r="K417" s="1"/>
      <c r="L417" s="1"/>
      <c r="M417" s="1"/>
      <c r="N417">
        <f>IF('20168'!$G$417&lt;&gt;0,'20168'!$O$417/'20168'!$G$417,"")</f>
      </c>
      <c r="O417">
        <f>SUM('20168'!$H$417:'20168'!$M$417)</f>
        <v>0</v>
      </c>
      <c r="P417" s="1"/>
      <c r="Q417" s="1"/>
      <c r="R417">
        <f>SUM('20168'!$O$417:'20168'!$Q$417)+'20168'!$AF$417</f>
        <v>0</v>
      </c>
      <c r="S417">
        <f>SUM('20168'!$R$417:'20168'!$R$417)</f>
        <v>0</v>
      </c>
      <c r="T417">
        <v>408</v>
      </c>
      <c r="V417" s="1"/>
      <c r="W417" s="1"/>
      <c r="X417" s="1"/>
      <c r="AF417">
        <f>'20168'!$G$417*IF(E417&lt;&gt;"",'20168'!$F$417,0)</f>
        <v>0</v>
      </c>
    </row>
    <row r="418" spans="1:32" ht="12.75">
      <c r="A418">
        <v>409</v>
      </c>
      <c r="B418" s="1"/>
      <c r="C418">
        <f>IF(B418&lt;&gt;"",VLOOKUP(B418,iscritti_20168!$A$2:$G$3,4,FALSE),"")</f>
      </c>
      <c r="D418">
        <f>IF(B418&lt;&gt;"",VLOOKUP(B418,iscritti_20168!$A$2:$G$3,2,FALSE),"")</f>
      </c>
      <c r="E418">
        <f>IF(B418&lt;&gt;"",VLOOKUP(B418,iscritti_20168!$A$2:$G$3,3,FALSE),"")</f>
      </c>
      <c r="F418">
        <f>IF(E418&lt;&gt;"",VLOOKUP(E418,'20168'!$AG$3:'20168'!$AH$8,2,FALSE),"")</f>
      </c>
      <c r="G418">
        <f>COUNTA('20168'!$H$418:'20168'!$M$418)</f>
        <v>0</v>
      </c>
      <c r="H418" s="1"/>
      <c r="I418" s="1"/>
      <c r="J418" s="1"/>
      <c r="K418" s="1"/>
      <c r="L418" s="1"/>
      <c r="M418" s="1"/>
      <c r="N418">
        <f>IF('20168'!$G$418&lt;&gt;0,'20168'!$O$418/'20168'!$G$418,"")</f>
      </c>
      <c r="O418">
        <f>SUM('20168'!$H$418:'20168'!$M$418)</f>
        <v>0</v>
      </c>
      <c r="P418" s="1"/>
      <c r="Q418" s="1"/>
      <c r="R418">
        <f>SUM('20168'!$O$418:'20168'!$Q$418)+'20168'!$AF$418</f>
        <v>0</v>
      </c>
      <c r="S418">
        <f>SUM('20168'!$R$418:'20168'!$R$418)</f>
        <v>0</v>
      </c>
      <c r="T418">
        <v>409</v>
      </c>
      <c r="V418" s="1"/>
      <c r="W418" s="1"/>
      <c r="X418" s="1"/>
      <c r="AF418">
        <f>'20168'!$G$418*IF(E418&lt;&gt;"",'20168'!$F$418,0)</f>
        <v>0</v>
      </c>
    </row>
    <row r="419" spans="1:32" ht="12.75">
      <c r="A419">
        <v>410</v>
      </c>
      <c r="B419" s="1"/>
      <c r="C419">
        <f>IF(B419&lt;&gt;"",VLOOKUP(B419,iscritti_20168!$A$2:$G$3,4,FALSE),"")</f>
      </c>
      <c r="D419">
        <f>IF(B419&lt;&gt;"",VLOOKUP(B419,iscritti_20168!$A$2:$G$3,2,FALSE),"")</f>
      </c>
      <c r="E419">
        <f>IF(B419&lt;&gt;"",VLOOKUP(B419,iscritti_20168!$A$2:$G$3,3,FALSE),"")</f>
      </c>
      <c r="F419">
        <f>IF(E419&lt;&gt;"",VLOOKUP(E419,'20168'!$AG$3:'20168'!$AH$8,2,FALSE),"")</f>
      </c>
      <c r="G419">
        <f>COUNTA('20168'!$H$419:'20168'!$M$419)</f>
        <v>0</v>
      </c>
      <c r="H419" s="1"/>
      <c r="I419" s="1"/>
      <c r="J419" s="1"/>
      <c r="K419" s="1"/>
      <c r="L419" s="1"/>
      <c r="M419" s="1"/>
      <c r="N419">
        <f>IF('20168'!$G$419&lt;&gt;0,'20168'!$O$419/'20168'!$G$419,"")</f>
      </c>
      <c r="O419">
        <f>SUM('20168'!$H$419:'20168'!$M$419)</f>
        <v>0</v>
      </c>
      <c r="P419" s="1"/>
      <c r="Q419" s="1"/>
      <c r="R419">
        <f>SUM('20168'!$O$419:'20168'!$Q$419)+'20168'!$AF$419</f>
        <v>0</v>
      </c>
      <c r="S419">
        <f>SUM('20168'!$R$419:'20168'!$R$419)</f>
        <v>0</v>
      </c>
      <c r="T419">
        <v>410</v>
      </c>
      <c r="V419" s="1"/>
      <c r="W419" s="1"/>
      <c r="X419" s="1"/>
      <c r="AF419">
        <f>'20168'!$G$419*IF(E419&lt;&gt;"",'20168'!$F$419,0)</f>
        <v>0</v>
      </c>
    </row>
    <row r="420" spans="1:32" ht="12.75">
      <c r="A420">
        <v>411</v>
      </c>
      <c r="B420" s="1"/>
      <c r="C420">
        <f>IF(B420&lt;&gt;"",VLOOKUP(B420,iscritti_20168!$A$2:$G$3,4,FALSE),"")</f>
      </c>
      <c r="D420">
        <f>IF(B420&lt;&gt;"",VLOOKUP(B420,iscritti_20168!$A$2:$G$3,2,FALSE),"")</f>
      </c>
      <c r="E420">
        <f>IF(B420&lt;&gt;"",VLOOKUP(B420,iscritti_20168!$A$2:$G$3,3,FALSE),"")</f>
      </c>
      <c r="F420">
        <f>IF(E420&lt;&gt;"",VLOOKUP(E420,'20168'!$AG$3:'20168'!$AH$8,2,FALSE),"")</f>
      </c>
      <c r="G420">
        <f>COUNTA('20168'!$H$420:'20168'!$M$420)</f>
        <v>0</v>
      </c>
      <c r="H420" s="1"/>
      <c r="I420" s="1"/>
      <c r="J420" s="1"/>
      <c r="K420" s="1"/>
      <c r="L420" s="1"/>
      <c r="M420" s="1"/>
      <c r="N420">
        <f>IF('20168'!$G$420&lt;&gt;0,'20168'!$O$420/'20168'!$G$420,"")</f>
      </c>
      <c r="O420">
        <f>SUM('20168'!$H$420:'20168'!$M$420)</f>
        <v>0</v>
      </c>
      <c r="P420" s="1"/>
      <c r="Q420" s="1"/>
      <c r="R420">
        <f>SUM('20168'!$O$420:'20168'!$Q$420)+'20168'!$AF$420</f>
        <v>0</v>
      </c>
      <c r="S420">
        <f>SUM('20168'!$R$420:'20168'!$R$420)</f>
        <v>0</v>
      </c>
      <c r="T420">
        <v>411</v>
      </c>
      <c r="V420" s="1"/>
      <c r="W420" s="1"/>
      <c r="X420" s="1"/>
      <c r="AF420">
        <f>'20168'!$G$420*IF(E420&lt;&gt;"",'20168'!$F$420,0)</f>
        <v>0</v>
      </c>
    </row>
    <row r="421" spans="1:32" ht="12.75">
      <c r="A421">
        <v>412</v>
      </c>
      <c r="B421" s="1"/>
      <c r="C421">
        <f>IF(B421&lt;&gt;"",VLOOKUP(B421,iscritti_20168!$A$2:$G$3,4,FALSE),"")</f>
      </c>
      <c r="D421">
        <f>IF(B421&lt;&gt;"",VLOOKUP(B421,iscritti_20168!$A$2:$G$3,2,FALSE),"")</f>
      </c>
      <c r="E421">
        <f>IF(B421&lt;&gt;"",VLOOKUP(B421,iscritti_20168!$A$2:$G$3,3,FALSE),"")</f>
      </c>
      <c r="F421">
        <f>IF(E421&lt;&gt;"",VLOOKUP(E421,'20168'!$AG$3:'20168'!$AH$8,2,FALSE),"")</f>
      </c>
      <c r="G421">
        <f>COUNTA('20168'!$H$421:'20168'!$M$421)</f>
        <v>0</v>
      </c>
      <c r="H421" s="1"/>
      <c r="I421" s="1"/>
      <c r="J421" s="1"/>
      <c r="K421" s="1"/>
      <c r="L421" s="1"/>
      <c r="M421" s="1"/>
      <c r="N421">
        <f>IF('20168'!$G$421&lt;&gt;0,'20168'!$O$421/'20168'!$G$421,"")</f>
      </c>
      <c r="O421">
        <f>SUM('20168'!$H$421:'20168'!$M$421)</f>
        <v>0</v>
      </c>
      <c r="P421" s="1"/>
      <c r="Q421" s="1"/>
      <c r="R421">
        <f>SUM('20168'!$O$421:'20168'!$Q$421)+'20168'!$AF$421</f>
        <v>0</v>
      </c>
      <c r="S421">
        <f>SUM('20168'!$R$421:'20168'!$R$421)</f>
        <v>0</v>
      </c>
      <c r="T421">
        <v>412</v>
      </c>
      <c r="V421" s="1"/>
      <c r="W421" s="1"/>
      <c r="X421" s="1"/>
      <c r="AF421">
        <f>'20168'!$G$421*IF(E421&lt;&gt;"",'20168'!$F$421,0)</f>
        <v>0</v>
      </c>
    </row>
    <row r="422" spans="1:32" ht="12.75">
      <c r="A422">
        <v>413</v>
      </c>
      <c r="B422" s="1"/>
      <c r="C422">
        <f>IF(B422&lt;&gt;"",VLOOKUP(B422,iscritti_20168!$A$2:$G$3,4,FALSE),"")</f>
      </c>
      <c r="D422">
        <f>IF(B422&lt;&gt;"",VLOOKUP(B422,iscritti_20168!$A$2:$G$3,2,FALSE),"")</f>
      </c>
      <c r="E422">
        <f>IF(B422&lt;&gt;"",VLOOKUP(B422,iscritti_20168!$A$2:$G$3,3,FALSE),"")</f>
      </c>
      <c r="F422">
        <f>IF(E422&lt;&gt;"",VLOOKUP(E422,'20168'!$AG$3:'20168'!$AH$8,2,FALSE),"")</f>
      </c>
      <c r="G422">
        <f>COUNTA('20168'!$H$422:'20168'!$M$422)</f>
        <v>0</v>
      </c>
      <c r="H422" s="1"/>
      <c r="I422" s="1"/>
      <c r="J422" s="1"/>
      <c r="K422" s="1"/>
      <c r="L422" s="1"/>
      <c r="M422" s="1"/>
      <c r="N422">
        <f>IF('20168'!$G$422&lt;&gt;0,'20168'!$O$422/'20168'!$G$422,"")</f>
      </c>
      <c r="O422">
        <f>SUM('20168'!$H$422:'20168'!$M$422)</f>
        <v>0</v>
      </c>
      <c r="P422" s="1"/>
      <c r="Q422" s="1"/>
      <c r="R422">
        <f>SUM('20168'!$O$422:'20168'!$Q$422)+'20168'!$AF$422</f>
        <v>0</v>
      </c>
      <c r="S422">
        <f>SUM('20168'!$R$422:'20168'!$R$422)</f>
        <v>0</v>
      </c>
      <c r="T422">
        <v>413</v>
      </c>
      <c r="V422" s="1"/>
      <c r="W422" s="1"/>
      <c r="X422" s="1"/>
      <c r="AF422">
        <f>'20168'!$G$422*IF(E422&lt;&gt;"",'20168'!$F$422,0)</f>
        <v>0</v>
      </c>
    </row>
    <row r="423" spans="1:32" ht="12.75">
      <c r="A423">
        <v>414</v>
      </c>
      <c r="B423" s="1"/>
      <c r="C423">
        <f>IF(B423&lt;&gt;"",VLOOKUP(B423,iscritti_20168!$A$2:$G$3,4,FALSE),"")</f>
      </c>
      <c r="D423">
        <f>IF(B423&lt;&gt;"",VLOOKUP(B423,iscritti_20168!$A$2:$G$3,2,FALSE),"")</f>
      </c>
      <c r="E423">
        <f>IF(B423&lt;&gt;"",VLOOKUP(B423,iscritti_20168!$A$2:$G$3,3,FALSE),"")</f>
      </c>
      <c r="F423">
        <f>IF(E423&lt;&gt;"",VLOOKUP(E423,'20168'!$AG$3:'20168'!$AH$8,2,FALSE),"")</f>
      </c>
      <c r="G423">
        <f>COUNTA('20168'!$H$423:'20168'!$M$423)</f>
        <v>0</v>
      </c>
      <c r="H423" s="1"/>
      <c r="I423" s="1"/>
      <c r="J423" s="1"/>
      <c r="K423" s="1"/>
      <c r="L423" s="1"/>
      <c r="M423" s="1"/>
      <c r="N423">
        <f>IF('20168'!$G$423&lt;&gt;0,'20168'!$O$423/'20168'!$G$423,"")</f>
      </c>
      <c r="O423">
        <f>SUM('20168'!$H$423:'20168'!$M$423)</f>
        <v>0</v>
      </c>
      <c r="P423" s="1"/>
      <c r="Q423" s="1"/>
      <c r="R423">
        <f>SUM('20168'!$O$423:'20168'!$Q$423)+'20168'!$AF$423</f>
        <v>0</v>
      </c>
      <c r="S423">
        <f>SUM('20168'!$R$423:'20168'!$R$423)</f>
        <v>0</v>
      </c>
      <c r="T423">
        <v>414</v>
      </c>
      <c r="V423" s="1"/>
      <c r="W423" s="1"/>
      <c r="X423" s="1"/>
      <c r="AF423">
        <f>'20168'!$G$423*IF(E423&lt;&gt;"",'20168'!$F$423,0)</f>
        <v>0</v>
      </c>
    </row>
    <row r="424" spans="1:32" ht="12.75">
      <c r="A424">
        <v>415</v>
      </c>
      <c r="B424" s="1"/>
      <c r="C424">
        <f>IF(B424&lt;&gt;"",VLOOKUP(B424,iscritti_20168!$A$2:$G$3,4,FALSE),"")</f>
      </c>
      <c r="D424">
        <f>IF(B424&lt;&gt;"",VLOOKUP(B424,iscritti_20168!$A$2:$G$3,2,FALSE),"")</f>
      </c>
      <c r="E424">
        <f>IF(B424&lt;&gt;"",VLOOKUP(B424,iscritti_20168!$A$2:$G$3,3,FALSE),"")</f>
      </c>
      <c r="F424">
        <f>IF(E424&lt;&gt;"",VLOOKUP(E424,'20168'!$AG$3:'20168'!$AH$8,2,FALSE),"")</f>
      </c>
      <c r="G424">
        <f>COUNTA('20168'!$H$424:'20168'!$M$424)</f>
        <v>0</v>
      </c>
      <c r="H424" s="1"/>
      <c r="I424" s="1"/>
      <c r="J424" s="1"/>
      <c r="K424" s="1"/>
      <c r="L424" s="1"/>
      <c r="M424" s="1"/>
      <c r="N424">
        <f>IF('20168'!$G$424&lt;&gt;0,'20168'!$O$424/'20168'!$G$424,"")</f>
      </c>
      <c r="O424">
        <f>SUM('20168'!$H$424:'20168'!$M$424)</f>
        <v>0</v>
      </c>
      <c r="P424" s="1"/>
      <c r="Q424" s="1"/>
      <c r="R424">
        <f>SUM('20168'!$O$424:'20168'!$Q$424)+'20168'!$AF$424</f>
        <v>0</v>
      </c>
      <c r="S424">
        <f>SUM('20168'!$R$424:'20168'!$R$424)</f>
        <v>0</v>
      </c>
      <c r="T424">
        <v>415</v>
      </c>
      <c r="V424" s="1"/>
      <c r="W424" s="1"/>
      <c r="X424" s="1"/>
      <c r="AF424">
        <f>'20168'!$G$424*IF(E424&lt;&gt;"",'20168'!$F$424,0)</f>
        <v>0</v>
      </c>
    </row>
    <row r="425" spans="1:32" ht="12.75">
      <c r="A425">
        <v>416</v>
      </c>
      <c r="B425" s="1"/>
      <c r="C425">
        <f>IF(B425&lt;&gt;"",VLOOKUP(B425,iscritti_20168!$A$2:$G$3,4,FALSE),"")</f>
      </c>
      <c r="D425">
        <f>IF(B425&lt;&gt;"",VLOOKUP(B425,iscritti_20168!$A$2:$G$3,2,FALSE),"")</f>
      </c>
      <c r="E425">
        <f>IF(B425&lt;&gt;"",VLOOKUP(B425,iscritti_20168!$A$2:$G$3,3,FALSE),"")</f>
      </c>
      <c r="F425">
        <f>IF(E425&lt;&gt;"",VLOOKUP(E425,'20168'!$AG$3:'20168'!$AH$8,2,FALSE),"")</f>
      </c>
      <c r="G425">
        <f>COUNTA('20168'!$H$425:'20168'!$M$425)</f>
        <v>0</v>
      </c>
      <c r="H425" s="1"/>
      <c r="I425" s="1"/>
      <c r="J425" s="1"/>
      <c r="K425" s="1"/>
      <c r="L425" s="1"/>
      <c r="M425" s="1"/>
      <c r="N425">
        <f>IF('20168'!$G$425&lt;&gt;0,'20168'!$O$425/'20168'!$G$425,"")</f>
      </c>
      <c r="O425">
        <f>SUM('20168'!$H$425:'20168'!$M$425)</f>
        <v>0</v>
      </c>
      <c r="P425" s="1"/>
      <c r="Q425" s="1"/>
      <c r="R425">
        <f>SUM('20168'!$O$425:'20168'!$Q$425)+'20168'!$AF$425</f>
        <v>0</v>
      </c>
      <c r="S425">
        <f>SUM('20168'!$R$425:'20168'!$R$425)</f>
        <v>0</v>
      </c>
      <c r="T425">
        <v>416</v>
      </c>
      <c r="V425" s="1"/>
      <c r="W425" s="1"/>
      <c r="X425" s="1"/>
      <c r="AF425">
        <f>'20168'!$G$425*IF(E425&lt;&gt;"",'20168'!$F$425,0)</f>
        <v>0</v>
      </c>
    </row>
    <row r="426" spans="1:32" ht="12.75">
      <c r="A426">
        <v>417</v>
      </c>
      <c r="B426" s="1"/>
      <c r="C426">
        <f>IF(B426&lt;&gt;"",VLOOKUP(B426,iscritti_20168!$A$2:$G$3,4,FALSE),"")</f>
      </c>
      <c r="D426">
        <f>IF(B426&lt;&gt;"",VLOOKUP(B426,iscritti_20168!$A$2:$G$3,2,FALSE),"")</f>
      </c>
      <c r="E426">
        <f>IF(B426&lt;&gt;"",VLOOKUP(B426,iscritti_20168!$A$2:$G$3,3,FALSE),"")</f>
      </c>
      <c r="F426">
        <f>IF(E426&lt;&gt;"",VLOOKUP(E426,'20168'!$AG$3:'20168'!$AH$8,2,FALSE),"")</f>
      </c>
      <c r="G426">
        <f>COUNTA('20168'!$H$426:'20168'!$M$426)</f>
        <v>0</v>
      </c>
      <c r="H426" s="1"/>
      <c r="I426" s="1"/>
      <c r="J426" s="1"/>
      <c r="K426" s="1"/>
      <c r="L426" s="1"/>
      <c r="M426" s="1"/>
      <c r="N426">
        <f>IF('20168'!$G$426&lt;&gt;0,'20168'!$O$426/'20168'!$G$426,"")</f>
      </c>
      <c r="O426">
        <f>SUM('20168'!$H$426:'20168'!$M$426)</f>
        <v>0</v>
      </c>
      <c r="P426" s="1"/>
      <c r="Q426" s="1"/>
      <c r="R426">
        <f>SUM('20168'!$O$426:'20168'!$Q$426)+'20168'!$AF$426</f>
        <v>0</v>
      </c>
      <c r="S426">
        <f>SUM('20168'!$R$426:'20168'!$R$426)</f>
        <v>0</v>
      </c>
      <c r="T426">
        <v>417</v>
      </c>
      <c r="V426" s="1"/>
      <c r="W426" s="1"/>
      <c r="X426" s="1"/>
      <c r="AF426">
        <f>'20168'!$G$426*IF(E426&lt;&gt;"",'20168'!$F$426,0)</f>
        <v>0</v>
      </c>
    </row>
    <row r="427" spans="1:32" ht="12.75">
      <c r="A427">
        <v>418</v>
      </c>
      <c r="B427" s="1"/>
      <c r="C427">
        <f>IF(B427&lt;&gt;"",VLOOKUP(B427,iscritti_20168!$A$2:$G$3,4,FALSE),"")</f>
      </c>
      <c r="D427">
        <f>IF(B427&lt;&gt;"",VLOOKUP(B427,iscritti_20168!$A$2:$G$3,2,FALSE),"")</f>
      </c>
      <c r="E427">
        <f>IF(B427&lt;&gt;"",VLOOKUP(B427,iscritti_20168!$A$2:$G$3,3,FALSE),"")</f>
      </c>
      <c r="F427">
        <f>IF(E427&lt;&gt;"",VLOOKUP(E427,'20168'!$AG$3:'20168'!$AH$8,2,FALSE),"")</f>
      </c>
      <c r="G427">
        <f>COUNTA('20168'!$H$427:'20168'!$M$427)</f>
        <v>0</v>
      </c>
      <c r="H427" s="1"/>
      <c r="I427" s="1"/>
      <c r="J427" s="1"/>
      <c r="K427" s="1"/>
      <c r="L427" s="1"/>
      <c r="M427" s="1"/>
      <c r="N427">
        <f>IF('20168'!$G$427&lt;&gt;0,'20168'!$O$427/'20168'!$G$427,"")</f>
      </c>
      <c r="O427">
        <f>SUM('20168'!$H$427:'20168'!$M$427)</f>
        <v>0</v>
      </c>
      <c r="P427" s="1"/>
      <c r="Q427" s="1"/>
      <c r="R427">
        <f>SUM('20168'!$O$427:'20168'!$Q$427)+'20168'!$AF$427</f>
        <v>0</v>
      </c>
      <c r="S427">
        <f>SUM('20168'!$R$427:'20168'!$R$427)</f>
        <v>0</v>
      </c>
      <c r="T427">
        <v>418</v>
      </c>
      <c r="V427" s="1"/>
      <c r="W427" s="1"/>
      <c r="X427" s="1"/>
      <c r="AF427">
        <f>'20168'!$G$427*IF(E427&lt;&gt;"",'20168'!$F$427,0)</f>
        <v>0</v>
      </c>
    </row>
    <row r="428" spans="1:32" ht="12.75">
      <c r="A428">
        <v>419</v>
      </c>
      <c r="B428" s="1"/>
      <c r="C428">
        <f>IF(B428&lt;&gt;"",VLOOKUP(B428,iscritti_20168!$A$2:$G$3,4,FALSE),"")</f>
      </c>
      <c r="D428">
        <f>IF(B428&lt;&gt;"",VLOOKUP(B428,iscritti_20168!$A$2:$G$3,2,FALSE),"")</f>
      </c>
      <c r="E428">
        <f>IF(B428&lt;&gt;"",VLOOKUP(B428,iscritti_20168!$A$2:$G$3,3,FALSE),"")</f>
      </c>
      <c r="F428">
        <f>IF(E428&lt;&gt;"",VLOOKUP(E428,'20168'!$AG$3:'20168'!$AH$8,2,FALSE),"")</f>
      </c>
      <c r="G428">
        <f>COUNTA('20168'!$H$428:'20168'!$M$428)</f>
        <v>0</v>
      </c>
      <c r="H428" s="1"/>
      <c r="I428" s="1"/>
      <c r="J428" s="1"/>
      <c r="K428" s="1"/>
      <c r="L428" s="1"/>
      <c r="M428" s="1"/>
      <c r="N428">
        <f>IF('20168'!$G$428&lt;&gt;0,'20168'!$O$428/'20168'!$G$428,"")</f>
      </c>
      <c r="O428">
        <f>SUM('20168'!$H$428:'20168'!$M$428)</f>
        <v>0</v>
      </c>
      <c r="P428" s="1"/>
      <c r="Q428" s="1"/>
      <c r="R428">
        <f>SUM('20168'!$O$428:'20168'!$Q$428)+'20168'!$AF$428</f>
        <v>0</v>
      </c>
      <c r="S428">
        <f>SUM('20168'!$R$428:'20168'!$R$428)</f>
        <v>0</v>
      </c>
      <c r="T428">
        <v>419</v>
      </c>
      <c r="V428" s="1"/>
      <c r="W428" s="1"/>
      <c r="X428" s="1"/>
      <c r="AF428">
        <f>'20168'!$G$428*IF(E428&lt;&gt;"",'20168'!$F$428,0)</f>
        <v>0</v>
      </c>
    </row>
    <row r="429" spans="1:32" ht="12.75">
      <c r="A429">
        <v>420</v>
      </c>
      <c r="B429" s="1"/>
      <c r="C429">
        <f>IF(B429&lt;&gt;"",VLOOKUP(B429,iscritti_20168!$A$2:$G$3,4,FALSE),"")</f>
      </c>
      <c r="D429">
        <f>IF(B429&lt;&gt;"",VLOOKUP(B429,iscritti_20168!$A$2:$G$3,2,FALSE),"")</f>
      </c>
      <c r="E429">
        <f>IF(B429&lt;&gt;"",VLOOKUP(B429,iscritti_20168!$A$2:$G$3,3,FALSE),"")</f>
      </c>
      <c r="F429">
        <f>IF(E429&lt;&gt;"",VLOOKUP(E429,'20168'!$AG$3:'20168'!$AH$8,2,FALSE),"")</f>
      </c>
      <c r="G429">
        <f>COUNTA('20168'!$H$429:'20168'!$M$429)</f>
        <v>0</v>
      </c>
      <c r="H429" s="1"/>
      <c r="I429" s="1"/>
      <c r="J429" s="1"/>
      <c r="K429" s="1"/>
      <c r="L429" s="1"/>
      <c r="M429" s="1"/>
      <c r="N429">
        <f>IF('20168'!$G$429&lt;&gt;0,'20168'!$O$429/'20168'!$G$429,"")</f>
      </c>
      <c r="O429">
        <f>SUM('20168'!$H$429:'20168'!$M$429)</f>
        <v>0</v>
      </c>
      <c r="P429" s="1"/>
      <c r="Q429" s="1"/>
      <c r="R429">
        <f>SUM('20168'!$O$429:'20168'!$Q$429)+'20168'!$AF$429</f>
        <v>0</v>
      </c>
      <c r="S429">
        <f>SUM('20168'!$R$429:'20168'!$R$429)</f>
        <v>0</v>
      </c>
      <c r="T429">
        <v>420</v>
      </c>
      <c r="V429" s="1"/>
      <c r="W429" s="1"/>
      <c r="X429" s="1"/>
      <c r="AF429">
        <f>'20168'!$G$429*IF(E429&lt;&gt;"",'20168'!$F$429,0)</f>
        <v>0</v>
      </c>
    </row>
    <row r="430" spans="1:32" ht="12.75">
      <c r="A430">
        <v>421</v>
      </c>
      <c r="B430" s="1"/>
      <c r="C430">
        <f>IF(B430&lt;&gt;"",VLOOKUP(B430,iscritti_20168!$A$2:$G$3,4,FALSE),"")</f>
      </c>
      <c r="D430">
        <f>IF(B430&lt;&gt;"",VLOOKUP(B430,iscritti_20168!$A$2:$G$3,2,FALSE),"")</f>
      </c>
      <c r="E430">
        <f>IF(B430&lt;&gt;"",VLOOKUP(B430,iscritti_20168!$A$2:$G$3,3,FALSE),"")</f>
      </c>
      <c r="F430">
        <f>IF(E430&lt;&gt;"",VLOOKUP(E430,'20168'!$AG$3:'20168'!$AH$8,2,FALSE),"")</f>
      </c>
      <c r="G430">
        <f>COUNTA('20168'!$H$430:'20168'!$M$430)</f>
        <v>0</v>
      </c>
      <c r="H430" s="1"/>
      <c r="I430" s="1"/>
      <c r="J430" s="1"/>
      <c r="K430" s="1"/>
      <c r="L430" s="1"/>
      <c r="M430" s="1"/>
      <c r="N430">
        <f>IF('20168'!$G$430&lt;&gt;0,'20168'!$O$430/'20168'!$G$430,"")</f>
      </c>
      <c r="O430">
        <f>SUM('20168'!$H$430:'20168'!$M$430)</f>
        <v>0</v>
      </c>
      <c r="P430" s="1"/>
      <c r="Q430" s="1"/>
      <c r="R430">
        <f>SUM('20168'!$O$430:'20168'!$Q$430)+'20168'!$AF$430</f>
        <v>0</v>
      </c>
      <c r="S430">
        <f>SUM('20168'!$R$430:'20168'!$R$430)</f>
        <v>0</v>
      </c>
      <c r="T430">
        <v>421</v>
      </c>
      <c r="V430" s="1"/>
      <c r="W430" s="1"/>
      <c r="X430" s="1"/>
      <c r="AF430">
        <f>'20168'!$G$430*IF(E430&lt;&gt;"",'20168'!$F$430,0)</f>
        <v>0</v>
      </c>
    </row>
    <row r="431" spans="1:32" ht="12.75">
      <c r="A431">
        <v>422</v>
      </c>
      <c r="B431" s="1"/>
      <c r="C431">
        <f>IF(B431&lt;&gt;"",VLOOKUP(B431,iscritti_20168!$A$2:$G$3,4,FALSE),"")</f>
      </c>
      <c r="D431">
        <f>IF(B431&lt;&gt;"",VLOOKUP(B431,iscritti_20168!$A$2:$G$3,2,FALSE),"")</f>
      </c>
      <c r="E431">
        <f>IF(B431&lt;&gt;"",VLOOKUP(B431,iscritti_20168!$A$2:$G$3,3,FALSE),"")</f>
      </c>
      <c r="F431">
        <f>IF(E431&lt;&gt;"",VLOOKUP(E431,'20168'!$AG$3:'20168'!$AH$8,2,FALSE),"")</f>
      </c>
      <c r="G431">
        <f>COUNTA('20168'!$H$431:'20168'!$M$431)</f>
        <v>0</v>
      </c>
      <c r="H431" s="1"/>
      <c r="I431" s="1"/>
      <c r="J431" s="1"/>
      <c r="K431" s="1"/>
      <c r="L431" s="1"/>
      <c r="M431" s="1"/>
      <c r="N431">
        <f>IF('20168'!$G$431&lt;&gt;0,'20168'!$O$431/'20168'!$G$431,"")</f>
      </c>
      <c r="O431">
        <f>SUM('20168'!$H$431:'20168'!$M$431)</f>
        <v>0</v>
      </c>
      <c r="P431" s="1"/>
      <c r="Q431" s="1"/>
      <c r="R431">
        <f>SUM('20168'!$O$431:'20168'!$Q$431)+'20168'!$AF$431</f>
        <v>0</v>
      </c>
      <c r="S431">
        <f>SUM('20168'!$R$431:'20168'!$R$431)</f>
        <v>0</v>
      </c>
      <c r="T431">
        <v>422</v>
      </c>
      <c r="V431" s="1"/>
      <c r="W431" s="1"/>
      <c r="X431" s="1"/>
      <c r="AF431">
        <f>'20168'!$G$431*IF(E431&lt;&gt;"",'20168'!$F$431,0)</f>
        <v>0</v>
      </c>
    </row>
    <row r="432" spans="1:32" ht="12.75">
      <c r="A432">
        <v>423</v>
      </c>
      <c r="B432" s="1"/>
      <c r="C432">
        <f>IF(B432&lt;&gt;"",VLOOKUP(B432,iscritti_20168!$A$2:$G$3,4,FALSE),"")</f>
      </c>
      <c r="D432">
        <f>IF(B432&lt;&gt;"",VLOOKUP(B432,iscritti_20168!$A$2:$G$3,2,FALSE),"")</f>
      </c>
      <c r="E432">
        <f>IF(B432&lt;&gt;"",VLOOKUP(B432,iscritti_20168!$A$2:$G$3,3,FALSE),"")</f>
      </c>
      <c r="F432">
        <f>IF(E432&lt;&gt;"",VLOOKUP(E432,'20168'!$AG$3:'20168'!$AH$8,2,FALSE),"")</f>
      </c>
      <c r="G432">
        <f>COUNTA('20168'!$H$432:'20168'!$M$432)</f>
        <v>0</v>
      </c>
      <c r="H432" s="1"/>
      <c r="I432" s="1"/>
      <c r="J432" s="1"/>
      <c r="K432" s="1"/>
      <c r="L432" s="1"/>
      <c r="M432" s="1"/>
      <c r="N432">
        <f>IF('20168'!$G$432&lt;&gt;0,'20168'!$O$432/'20168'!$G$432,"")</f>
      </c>
      <c r="O432">
        <f>SUM('20168'!$H$432:'20168'!$M$432)</f>
        <v>0</v>
      </c>
      <c r="P432" s="1"/>
      <c r="Q432" s="1"/>
      <c r="R432">
        <f>SUM('20168'!$O$432:'20168'!$Q$432)+'20168'!$AF$432</f>
        <v>0</v>
      </c>
      <c r="S432">
        <f>SUM('20168'!$R$432:'20168'!$R$432)</f>
        <v>0</v>
      </c>
      <c r="T432">
        <v>423</v>
      </c>
      <c r="V432" s="1"/>
      <c r="W432" s="1"/>
      <c r="X432" s="1"/>
      <c r="AF432">
        <f>'20168'!$G$432*IF(E432&lt;&gt;"",'20168'!$F$432,0)</f>
        <v>0</v>
      </c>
    </row>
    <row r="433" spans="1:32" ht="12.75">
      <c r="A433">
        <v>424</v>
      </c>
      <c r="B433" s="1"/>
      <c r="C433">
        <f>IF(B433&lt;&gt;"",VLOOKUP(B433,iscritti_20168!$A$2:$G$3,4,FALSE),"")</f>
      </c>
      <c r="D433">
        <f>IF(B433&lt;&gt;"",VLOOKUP(B433,iscritti_20168!$A$2:$G$3,2,FALSE),"")</f>
      </c>
      <c r="E433">
        <f>IF(B433&lt;&gt;"",VLOOKUP(B433,iscritti_20168!$A$2:$G$3,3,FALSE),"")</f>
      </c>
      <c r="F433">
        <f>IF(E433&lt;&gt;"",VLOOKUP(E433,'20168'!$AG$3:'20168'!$AH$8,2,FALSE),"")</f>
      </c>
      <c r="G433">
        <f>COUNTA('20168'!$H$433:'20168'!$M$433)</f>
        <v>0</v>
      </c>
      <c r="H433" s="1"/>
      <c r="I433" s="1"/>
      <c r="J433" s="1"/>
      <c r="K433" s="1"/>
      <c r="L433" s="1"/>
      <c r="M433" s="1"/>
      <c r="N433">
        <f>IF('20168'!$G$433&lt;&gt;0,'20168'!$O$433/'20168'!$G$433,"")</f>
      </c>
      <c r="O433">
        <f>SUM('20168'!$H$433:'20168'!$M$433)</f>
        <v>0</v>
      </c>
      <c r="P433" s="1"/>
      <c r="Q433" s="1"/>
      <c r="R433">
        <f>SUM('20168'!$O$433:'20168'!$Q$433)+'20168'!$AF$433</f>
        <v>0</v>
      </c>
      <c r="S433">
        <f>SUM('20168'!$R$433:'20168'!$R$433)</f>
        <v>0</v>
      </c>
      <c r="T433">
        <v>424</v>
      </c>
      <c r="V433" s="1"/>
      <c r="W433" s="1"/>
      <c r="X433" s="1"/>
      <c r="AF433">
        <f>'20168'!$G$433*IF(E433&lt;&gt;"",'20168'!$F$433,0)</f>
        <v>0</v>
      </c>
    </row>
    <row r="434" spans="1:32" ht="12.75">
      <c r="A434">
        <v>425</v>
      </c>
      <c r="B434" s="1"/>
      <c r="C434">
        <f>IF(B434&lt;&gt;"",VLOOKUP(B434,iscritti_20168!$A$2:$G$3,4,FALSE),"")</f>
      </c>
      <c r="D434">
        <f>IF(B434&lt;&gt;"",VLOOKUP(B434,iscritti_20168!$A$2:$G$3,2,FALSE),"")</f>
      </c>
      <c r="E434">
        <f>IF(B434&lt;&gt;"",VLOOKUP(B434,iscritti_20168!$A$2:$G$3,3,FALSE),"")</f>
      </c>
      <c r="F434">
        <f>IF(E434&lt;&gt;"",VLOOKUP(E434,'20168'!$AG$3:'20168'!$AH$8,2,FALSE),"")</f>
      </c>
      <c r="G434">
        <f>COUNTA('20168'!$H$434:'20168'!$M$434)</f>
        <v>0</v>
      </c>
      <c r="H434" s="1"/>
      <c r="I434" s="1"/>
      <c r="J434" s="1"/>
      <c r="K434" s="1"/>
      <c r="L434" s="1"/>
      <c r="M434" s="1"/>
      <c r="N434">
        <f>IF('20168'!$G$434&lt;&gt;0,'20168'!$O$434/'20168'!$G$434,"")</f>
      </c>
      <c r="O434">
        <f>SUM('20168'!$H$434:'20168'!$M$434)</f>
        <v>0</v>
      </c>
      <c r="P434" s="1"/>
      <c r="Q434" s="1"/>
      <c r="R434">
        <f>SUM('20168'!$O$434:'20168'!$Q$434)+'20168'!$AF$434</f>
        <v>0</v>
      </c>
      <c r="S434">
        <f>SUM('20168'!$R$434:'20168'!$R$434)</f>
        <v>0</v>
      </c>
      <c r="T434">
        <v>425</v>
      </c>
      <c r="V434" s="1"/>
      <c r="W434" s="1"/>
      <c r="X434" s="1"/>
      <c r="AF434">
        <f>'20168'!$G$434*IF(E434&lt;&gt;"",'20168'!$F$434,0)</f>
        <v>0</v>
      </c>
    </row>
    <row r="435" spans="1:32" ht="12.75">
      <c r="A435">
        <v>426</v>
      </c>
      <c r="B435" s="1"/>
      <c r="C435">
        <f>IF(B435&lt;&gt;"",VLOOKUP(B435,iscritti_20168!$A$2:$G$3,4,FALSE),"")</f>
      </c>
      <c r="D435">
        <f>IF(B435&lt;&gt;"",VLOOKUP(B435,iscritti_20168!$A$2:$G$3,2,FALSE),"")</f>
      </c>
      <c r="E435">
        <f>IF(B435&lt;&gt;"",VLOOKUP(B435,iscritti_20168!$A$2:$G$3,3,FALSE),"")</f>
      </c>
      <c r="F435">
        <f>IF(E435&lt;&gt;"",VLOOKUP(E435,'20168'!$AG$3:'20168'!$AH$8,2,FALSE),"")</f>
      </c>
      <c r="G435">
        <f>COUNTA('20168'!$H$435:'20168'!$M$435)</f>
        <v>0</v>
      </c>
      <c r="H435" s="1"/>
      <c r="I435" s="1"/>
      <c r="J435" s="1"/>
      <c r="K435" s="1"/>
      <c r="L435" s="1"/>
      <c r="M435" s="1"/>
      <c r="N435">
        <f>IF('20168'!$G$435&lt;&gt;0,'20168'!$O$435/'20168'!$G$435,"")</f>
      </c>
      <c r="O435">
        <f>SUM('20168'!$H$435:'20168'!$M$435)</f>
        <v>0</v>
      </c>
      <c r="P435" s="1"/>
      <c r="Q435" s="1"/>
      <c r="R435">
        <f>SUM('20168'!$O$435:'20168'!$Q$435)+'20168'!$AF$435</f>
        <v>0</v>
      </c>
      <c r="S435">
        <f>SUM('20168'!$R$435:'20168'!$R$435)</f>
        <v>0</v>
      </c>
      <c r="T435">
        <v>426</v>
      </c>
      <c r="V435" s="1"/>
      <c r="W435" s="1"/>
      <c r="X435" s="1"/>
      <c r="AF435">
        <f>'20168'!$G$435*IF(E435&lt;&gt;"",'20168'!$F$435,0)</f>
        <v>0</v>
      </c>
    </row>
    <row r="436" spans="1:32" ht="12.75">
      <c r="A436">
        <v>427</v>
      </c>
      <c r="B436" s="1"/>
      <c r="C436">
        <f>IF(B436&lt;&gt;"",VLOOKUP(B436,iscritti_20168!$A$2:$G$3,4,FALSE),"")</f>
      </c>
      <c r="D436">
        <f>IF(B436&lt;&gt;"",VLOOKUP(B436,iscritti_20168!$A$2:$G$3,2,FALSE),"")</f>
      </c>
      <c r="E436">
        <f>IF(B436&lt;&gt;"",VLOOKUP(B436,iscritti_20168!$A$2:$G$3,3,FALSE),"")</f>
      </c>
      <c r="F436">
        <f>IF(E436&lt;&gt;"",VLOOKUP(E436,'20168'!$AG$3:'20168'!$AH$8,2,FALSE),"")</f>
      </c>
      <c r="G436">
        <f>COUNTA('20168'!$H$436:'20168'!$M$436)</f>
        <v>0</v>
      </c>
      <c r="H436" s="1"/>
      <c r="I436" s="1"/>
      <c r="J436" s="1"/>
      <c r="K436" s="1"/>
      <c r="L436" s="1"/>
      <c r="M436" s="1"/>
      <c r="N436">
        <f>IF('20168'!$G$436&lt;&gt;0,'20168'!$O$436/'20168'!$G$436,"")</f>
      </c>
      <c r="O436">
        <f>SUM('20168'!$H$436:'20168'!$M$436)</f>
        <v>0</v>
      </c>
      <c r="P436" s="1"/>
      <c r="Q436" s="1"/>
      <c r="R436">
        <f>SUM('20168'!$O$436:'20168'!$Q$436)+'20168'!$AF$436</f>
        <v>0</v>
      </c>
      <c r="S436">
        <f>SUM('20168'!$R$436:'20168'!$R$436)</f>
        <v>0</v>
      </c>
      <c r="T436">
        <v>427</v>
      </c>
      <c r="V436" s="1"/>
      <c r="W436" s="1"/>
      <c r="X436" s="1"/>
      <c r="AF436">
        <f>'20168'!$G$436*IF(E436&lt;&gt;"",'20168'!$F$436,0)</f>
        <v>0</v>
      </c>
    </row>
    <row r="437" spans="1:32" ht="12.75">
      <c r="A437">
        <v>428</v>
      </c>
      <c r="B437" s="1"/>
      <c r="C437">
        <f>IF(B437&lt;&gt;"",VLOOKUP(B437,iscritti_20168!$A$2:$G$3,4,FALSE),"")</f>
      </c>
      <c r="D437">
        <f>IF(B437&lt;&gt;"",VLOOKUP(B437,iscritti_20168!$A$2:$G$3,2,FALSE),"")</f>
      </c>
      <c r="E437">
        <f>IF(B437&lt;&gt;"",VLOOKUP(B437,iscritti_20168!$A$2:$G$3,3,FALSE),"")</f>
      </c>
      <c r="F437">
        <f>IF(E437&lt;&gt;"",VLOOKUP(E437,'20168'!$AG$3:'20168'!$AH$8,2,FALSE),"")</f>
      </c>
      <c r="G437">
        <f>COUNTA('20168'!$H$437:'20168'!$M$437)</f>
        <v>0</v>
      </c>
      <c r="H437" s="1"/>
      <c r="I437" s="1"/>
      <c r="J437" s="1"/>
      <c r="K437" s="1"/>
      <c r="L437" s="1"/>
      <c r="M437" s="1"/>
      <c r="N437">
        <f>IF('20168'!$G$437&lt;&gt;0,'20168'!$O$437/'20168'!$G$437,"")</f>
      </c>
      <c r="O437">
        <f>SUM('20168'!$H$437:'20168'!$M$437)</f>
        <v>0</v>
      </c>
      <c r="P437" s="1"/>
      <c r="Q437" s="1"/>
      <c r="R437">
        <f>SUM('20168'!$O$437:'20168'!$Q$437)+'20168'!$AF$437</f>
        <v>0</v>
      </c>
      <c r="S437">
        <f>SUM('20168'!$R$437:'20168'!$R$437)</f>
        <v>0</v>
      </c>
      <c r="T437">
        <v>428</v>
      </c>
      <c r="V437" s="1"/>
      <c r="W437" s="1"/>
      <c r="X437" s="1"/>
      <c r="AF437">
        <f>'20168'!$G$437*IF(E437&lt;&gt;"",'20168'!$F$437,0)</f>
        <v>0</v>
      </c>
    </row>
    <row r="438" spans="1:32" ht="12.75">
      <c r="A438">
        <v>429</v>
      </c>
      <c r="B438" s="1"/>
      <c r="C438">
        <f>IF(B438&lt;&gt;"",VLOOKUP(B438,iscritti_20168!$A$2:$G$3,4,FALSE),"")</f>
      </c>
      <c r="D438">
        <f>IF(B438&lt;&gt;"",VLOOKUP(B438,iscritti_20168!$A$2:$G$3,2,FALSE),"")</f>
      </c>
      <c r="E438">
        <f>IF(B438&lt;&gt;"",VLOOKUP(B438,iscritti_20168!$A$2:$G$3,3,FALSE),"")</f>
      </c>
      <c r="F438">
        <f>IF(E438&lt;&gt;"",VLOOKUP(E438,'20168'!$AG$3:'20168'!$AH$8,2,FALSE),"")</f>
      </c>
      <c r="G438">
        <f>COUNTA('20168'!$H$438:'20168'!$M$438)</f>
        <v>0</v>
      </c>
      <c r="H438" s="1"/>
      <c r="I438" s="1"/>
      <c r="J438" s="1"/>
      <c r="K438" s="1"/>
      <c r="L438" s="1"/>
      <c r="M438" s="1"/>
      <c r="N438">
        <f>IF('20168'!$G$438&lt;&gt;0,'20168'!$O$438/'20168'!$G$438,"")</f>
      </c>
      <c r="O438">
        <f>SUM('20168'!$H$438:'20168'!$M$438)</f>
        <v>0</v>
      </c>
      <c r="P438" s="1"/>
      <c r="Q438" s="1"/>
      <c r="R438">
        <f>SUM('20168'!$O$438:'20168'!$Q$438)+'20168'!$AF$438</f>
        <v>0</v>
      </c>
      <c r="S438">
        <f>SUM('20168'!$R$438:'20168'!$R$438)</f>
        <v>0</v>
      </c>
      <c r="T438">
        <v>429</v>
      </c>
      <c r="V438" s="1"/>
      <c r="W438" s="1"/>
      <c r="X438" s="1"/>
      <c r="AF438">
        <f>'20168'!$G$438*IF(E438&lt;&gt;"",'20168'!$F$438,0)</f>
        <v>0</v>
      </c>
    </row>
    <row r="439" spans="1:32" ht="12.75">
      <c r="A439">
        <v>430</v>
      </c>
      <c r="B439" s="1"/>
      <c r="C439">
        <f>IF(B439&lt;&gt;"",VLOOKUP(B439,iscritti_20168!$A$2:$G$3,4,FALSE),"")</f>
      </c>
      <c r="D439">
        <f>IF(B439&lt;&gt;"",VLOOKUP(B439,iscritti_20168!$A$2:$G$3,2,FALSE),"")</f>
      </c>
      <c r="E439">
        <f>IF(B439&lt;&gt;"",VLOOKUP(B439,iscritti_20168!$A$2:$G$3,3,FALSE),"")</f>
      </c>
      <c r="F439">
        <f>IF(E439&lt;&gt;"",VLOOKUP(E439,'20168'!$AG$3:'20168'!$AH$8,2,FALSE),"")</f>
      </c>
      <c r="G439">
        <f>COUNTA('20168'!$H$439:'20168'!$M$439)</f>
        <v>0</v>
      </c>
      <c r="H439" s="1"/>
      <c r="I439" s="1"/>
      <c r="J439" s="1"/>
      <c r="K439" s="1"/>
      <c r="L439" s="1"/>
      <c r="M439" s="1"/>
      <c r="N439">
        <f>IF('20168'!$G$439&lt;&gt;0,'20168'!$O$439/'20168'!$G$439,"")</f>
      </c>
      <c r="O439">
        <f>SUM('20168'!$H$439:'20168'!$M$439)</f>
        <v>0</v>
      </c>
      <c r="P439" s="1"/>
      <c r="Q439" s="1"/>
      <c r="R439">
        <f>SUM('20168'!$O$439:'20168'!$Q$439)+'20168'!$AF$439</f>
        <v>0</v>
      </c>
      <c r="S439">
        <f>SUM('20168'!$R$439:'20168'!$R$439)</f>
        <v>0</v>
      </c>
      <c r="T439">
        <v>430</v>
      </c>
      <c r="V439" s="1"/>
      <c r="W439" s="1"/>
      <c r="X439" s="1"/>
      <c r="AF439">
        <f>'20168'!$G$439*IF(E439&lt;&gt;"",'20168'!$F$439,0)</f>
        <v>0</v>
      </c>
    </row>
    <row r="440" spans="1:32" ht="12.75">
      <c r="A440">
        <v>431</v>
      </c>
      <c r="B440" s="1"/>
      <c r="C440">
        <f>IF(B440&lt;&gt;"",VLOOKUP(B440,iscritti_20168!$A$2:$G$3,4,FALSE),"")</f>
      </c>
      <c r="D440">
        <f>IF(B440&lt;&gt;"",VLOOKUP(B440,iscritti_20168!$A$2:$G$3,2,FALSE),"")</f>
      </c>
      <c r="E440">
        <f>IF(B440&lt;&gt;"",VLOOKUP(B440,iscritti_20168!$A$2:$G$3,3,FALSE),"")</f>
      </c>
      <c r="F440">
        <f>IF(E440&lt;&gt;"",VLOOKUP(E440,'20168'!$AG$3:'20168'!$AH$8,2,FALSE),"")</f>
      </c>
      <c r="G440">
        <f>COUNTA('20168'!$H$440:'20168'!$M$440)</f>
        <v>0</v>
      </c>
      <c r="H440" s="1"/>
      <c r="I440" s="1"/>
      <c r="J440" s="1"/>
      <c r="K440" s="1"/>
      <c r="L440" s="1"/>
      <c r="M440" s="1"/>
      <c r="N440">
        <f>IF('20168'!$G$440&lt;&gt;0,'20168'!$O$440/'20168'!$G$440,"")</f>
      </c>
      <c r="O440">
        <f>SUM('20168'!$H$440:'20168'!$M$440)</f>
        <v>0</v>
      </c>
      <c r="P440" s="1"/>
      <c r="Q440" s="1"/>
      <c r="R440">
        <f>SUM('20168'!$O$440:'20168'!$Q$440)+'20168'!$AF$440</f>
        <v>0</v>
      </c>
      <c r="S440">
        <f>SUM('20168'!$R$440:'20168'!$R$440)</f>
        <v>0</v>
      </c>
      <c r="T440">
        <v>431</v>
      </c>
      <c r="V440" s="1"/>
      <c r="W440" s="1"/>
      <c r="X440" s="1"/>
      <c r="AF440">
        <f>'20168'!$G$440*IF(E440&lt;&gt;"",'20168'!$F$440,0)</f>
        <v>0</v>
      </c>
    </row>
    <row r="441" spans="1:32" ht="12.75">
      <c r="A441">
        <v>432</v>
      </c>
      <c r="B441" s="1"/>
      <c r="C441">
        <f>IF(B441&lt;&gt;"",VLOOKUP(B441,iscritti_20168!$A$2:$G$3,4,FALSE),"")</f>
      </c>
      <c r="D441">
        <f>IF(B441&lt;&gt;"",VLOOKUP(B441,iscritti_20168!$A$2:$G$3,2,FALSE),"")</f>
      </c>
      <c r="E441">
        <f>IF(B441&lt;&gt;"",VLOOKUP(B441,iscritti_20168!$A$2:$G$3,3,FALSE),"")</f>
      </c>
      <c r="F441">
        <f>IF(E441&lt;&gt;"",VLOOKUP(E441,'20168'!$AG$3:'20168'!$AH$8,2,FALSE),"")</f>
      </c>
      <c r="G441">
        <f>COUNTA('20168'!$H$441:'20168'!$M$441)</f>
        <v>0</v>
      </c>
      <c r="H441" s="1"/>
      <c r="I441" s="1"/>
      <c r="J441" s="1"/>
      <c r="K441" s="1"/>
      <c r="L441" s="1"/>
      <c r="M441" s="1"/>
      <c r="N441">
        <f>IF('20168'!$G$441&lt;&gt;0,'20168'!$O$441/'20168'!$G$441,"")</f>
      </c>
      <c r="O441">
        <f>SUM('20168'!$H$441:'20168'!$M$441)</f>
        <v>0</v>
      </c>
      <c r="P441" s="1"/>
      <c r="Q441" s="1"/>
      <c r="R441">
        <f>SUM('20168'!$O$441:'20168'!$Q$441)+'20168'!$AF$441</f>
        <v>0</v>
      </c>
      <c r="S441">
        <f>SUM('20168'!$R$441:'20168'!$R$441)</f>
        <v>0</v>
      </c>
      <c r="T441">
        <v>432</v>
      </c>
      <c r="V441" s="1"/>
      <c r="W441" s="1"/>
      <c r="X441" s="1"/>
      <c r="AF441">
        <f>'20168'!$G$441*IF(E441&lt;&gt;"",'20168'!$F$441,0)</f>
        <v>0</v>
      </c>
    </row>
    <row r="442" spans="1:32" ht="12.75">
      <c r="A442">
        <v>433</v>
      </c>
      <c r="B442" s="1"/>
      <c r="C442">
        <f>IF(B442&lt;&gt;"",VLOOKUP(B442,iscritti_20168!$A$2:$G$3,4,FALSE),"")</f>
      </c>
      <c r="D442">
        <f>IF(B442&lt;&gt;"",VLOOKUP(B442,iscritti_20168!$A$2:$G$3,2,FALSE),"")</f>
      </c>
      <c r="E442">
        <f>IF(B442&lt;&gt;"",VLOOKUP(B442,iscritti_20168!$A$2:$G$3,3,FALSE),"")</f>
      </c>
      <c r="F442">
        <f>IF(E442&lt;&gt;"",VLOOKUP(E442,'20168'!$AG$3:'20168'!$AH$8,2,FALSE),"")</f>
      </c>
      <c r="G442">
        <f>COUNTA('20168'!$H$442:'20168'!$M$442)</f>
        <v>0</v>
      </c>
      <c r="H442" s="1"/>
      <c r="I442" s="1"/>
      <c r="J442" s="1"/>
      <c r="K442" s="1"/>
      <c r="L442" s="1"/>
      <c r="M442" s="1"/>
      <c r="N442">
        <f>IF('20168'!$G$442&lt;&gt;0,'20168'!$O$442/'20168'!$G$442,"")</f>
      </c>
      <c r="O442">
        <f>SUM('20168'!$H$442:'20168'!$M$442)</f>
        <v>0</v>
      </c>
      <c r="P442" s="1"/>
      <c r="Q442" s="1"/>
      <c r="R442">
        <f>SUM('20168'!$O$442:'20168'!$Q$442)+'20168'!$AF$442</f>
        <v>0</v>
      </c>
      <c r="S442">
        <f>SUM('20168'!$R$442:'20168'!$R$442)</f>
        <v>0</v>
      </c>
      <c r="T442">
        <v>433</v>
      </c>
      <c r="V442" s="1"/>
      <c r="W442" s="1"/>
      <c r="X442" s="1"/>
      <c r="AF442">
        <f>'20168'!$G$442*IF(E442&lt;&gt;"",'20168'!$F$442,0)</f>
        <v>0</v>
      </c>
    </row>
    <row r="443" spans="1:32" ht="12.75">
      <c r="A443">
        <v>434</v>
      </c>
      <c r="B443" s="1"/>
      <c r="C443">
        <f>IF(B443&lt;&gt;"",VLOOKUP(B443,iscritti_20168!$A$2:$G$3,4,FALSE),"")</f>
      </c>
      <c r="D443">
        <f>IF(B443&lt;&gt;"",VLOOKUP(B443,iscritti_20168!$A$2:$G$3,2,FALSE),"")</f>
      </c>
      <c r="E443">
        <f>IF(B443&lt;&gt;"",VLOOKUP(B443,iscritti_20168!$A$2:$G$3,3,FALSE),"")</f>
      </c>
      <c r="F443">
        <f>IF(E443&lt;&gt;"",VLOOKUP(E443,'20168'!$AG$3:'20168'!$AH$8,2,FALSE),"")</f>
      </c>
      <c r="G443">
        <f>COUNTA('20168'!$H$443:'20168'!$M$443)</f>
        <v>0</v>
      </c>
      <c r="H443" s="1"/>
      <c r="I443" s="1"/>
      <c r="J443" s="1"/>
      <c r="K443" s="1"/>
      <c r="L443" s="1"/>
      <c r="M443" s="1"/>
      <c r="N443">
        <f>IF('20168'!$G$443&lt;&gt;0,'20168'!$O$443/'20168'!$G$443,"")</f>
      </c>
      <c r="O443">
        <f>SUM('20168'!$H$443:'20168'!$M$443)</f>
        <v>0</v>
      </c>
      <c r="P443" s="1"/>
      <c r="Q443" s="1"/>
      <c r="R443">
        <f>SUM('20168'!$O$443:'20168'!$Q$443)+'20168'!$AF$443</f>
        <v>0</v>
      </c>
      <c r="S443">
        <f>SUM('20168'!$R$443:'20168'!$R$443)</f>
        <v>0</v>
      </c>
      <c r="T443">
        <v>434</v>
      </c>
      <c r="V443" s="1"/>
      <c r="W443" s="1"/>
      <c r="X443" s="1"/>
      <c r="AF443">
        <f>'20168'!$G$443*IF(E443&lt;&gt;"",'20168'!$F$443,0)</f>
        <v>0</v>
      </c>
    </row>
    <row r="444" spans="1:32" ht="12.75">
      <c r="A444">
        <v>435</v>
      </c>
      <c r="B444" s="1"/>
      <c r="C444">
        <f>IF(B444&lt;&gt;"",VLOOKUP(B444,iscritti_20168!$A$2:$G$3,4,FALSE),"")</f>
      </c>
      <c r="D444">
        <f>IF(B444&lt;&gt;"",VLOOKUP(B444,iscritti_20168!$A$2:$G$3,2,FALSE),"")</f>
      </c>
      <c r="E444">
        <f>IF(B444&lt;&gt;"",VLOOKUP(B444,iscritti_20168!$A$2:$G$3,3,FALSE),"")</f>
      </c>
      <c r="F444">
        <f>IF(E444&lt;&gt;"",VLOOKUP(E444,'20168'!$AG$3:'20168'!$AH$8,2,FALSE),"")</f>
      </c>
      <c r="G444">
        <f>COUNTA('20168'!$H$444:'20168'!$M$444)</f>
        <v>0</v>
      </c>
      <c r="H444" s="1"/>
      <c r="I444" s="1"/>
      <c r="J444" s="1"/>
      <c r="K444" s="1"/>
      <c r="L444" s="1"/>
      <c r="M444" s="1"/>
      <c r="N444">
        <f>IF('20168'!$G$444&lt;&gt;0,'20168'!$O$444/'20168'!$G$444,"")</f>
      </c>
      <c r="O444">
        <f>SUM('20168'!$H$444:'20168'!$M$444)</f>
        <v>0</v>
      </c>
      <c r="P444" s="1"/>
      <c r="Q444" s="1"/>
      <c r="R444">
        <f>SUM('20168'!$O$444:'20168'!$Q$444)+'20168'!$AF$444</f>
        <v>0</v>
      </c>
      <c r="S444">
        <f>SUM('20168'!$R$444:'20168'!$R$444)</f>
        <v>0</v>
      </c>
      <c r="T444">
        <v>435</v>
      </c>
      <c r="V444" s="1"/>
      <c r="W444" s="1"/>
      <c r="X444" s="1"/>
      <c r="AF444">
        <f>'20168'!$G$444*IF(E444&lt;&gt;"",'20168'!$F$444,0)</f>
        <v>0</v>
      </c>
    </row>
    <row r="445" spans="1:32" ht="12.75">
      <c r="A445">
        <v>436</v>
      </c>
      <c r="B445" s="1"/>
      <c r="C445">
        <f>IF(B445&lt;&gt;"",VLOOKUP(B445,iscritti_20168!$A$2:$G$3,4,FALSE),"")</f>
      </c>
      <c r="D445">
        <f>IF(B445&lt;&gt;"",VLOOKUP(B445,iscritti_20168!$A$2:$G$3,2,FALSE),"")</f>
      </c>
      <c r="E445">
        <f>IF(B445&lt;&gt;"",VLOOKUP(B445,iscritti_20168!$A$2:$G$3,3,FALSE),"")</f>
      </c>
      <c r="F445">
        <f>IF(E445&lt;&gt;"",VLOOKUP(E445,'20168'!$AG$3:'20168'!$AH$8,2,FALSE),"")</f>
      </c>
      <c r="G445">
        <f>COUNTA('20168'!$H$445:'20168'!$M$445)</f>
        <v>0</v>
      </c>
      <c r="H445" s="1"/>
      <c r="I445" s="1"/>
      <c r="J445" s="1"/>
      <c r="K445" s="1"/>
      <c r="L445" s="1"/>
      <c r="M445" s="1"/>
      <c r="N445">
        <f>IF('20168'!$G$445&lt;&gt;0,'20168'!$O$445/'20168'!$G$445,"")</f>
      </c>
      <c r="O445">
        <f>SUM('20168'!$H$445:'20168'!$M$445)</f>
        <v>0</v>
      </c>
      <c r="P445" s="1"/>
      <c r="Q445" s="1"/>
      <c r="R445">
        <f>SUM('20168'!$O$445:'20168'!$Q$445)+'20168'!$AF$445</f>
        <v>0</v>
      </c>
      <c r="S445">
        <f>SUM('20168'!$R$445:'20168'!$R$445)</f>
        <v>0</v>
      </c>
      <c r="T445">
        <v>436</v>
      </c>
      <c r="V445" s="1"/>
      <c r="W445" s="1"/>
      <c r="X445" s="1"/>
      <c r="AF445">
        <f>'20168'!$G$445*IF(E445&lt;&gt;"",'20168'!$F$445,0)</f>
        <v>0</v>
      </c>
    </row>
    <row r="446" spans="1:32" ht="12.75">
      <c r="A446">
        <v>437</v>
      </c>
      <c r="B446" s="1"/>
      <c r="C446">
        <f>IF(B446&lt;&gt;"",VLOOKUP(B446,iscritti_20168!$A$2:$G$3,4,FALSE),"")</f>
      </c>
      <c r="D446">
        <f>IF(B446&lt;&gt;"",VLOOKUP(B446,iscritti_20168!$A$2:$G$3,2,FALSE),"")</f>
      </c>
      <c r="E446">
        <f>IF(B446&lt;&gt;"",VLOOKUP(B446,iscritti_20168!$A$2:$G$3,3,FALSE),"")</f>
      </c>
      <c r="F446">
        <f>IF(E446&lt;&gt;"",VLOOKUP(E446,'20168'!$AG$3:'20168'!$AH$8,2,FALSE),"")</f>
      </c>
      <c r="G446">
        <f>COUNTA('20168'!$H$446:'20168'!$M$446)</f>
        <v>0</v>
      </c>
      <c r="H446" s="1"/>
      <c r="I446" s="1"/>
      <c r="J446" s="1"/>
      <c r="K446" s="1"/>
      <c r="L446" s="1"/>
      <c r="M446" s="1"/>
      <c r="N446">
        <f>IF('20168'!$G$446&lt;&gt;0,'20168'!$O$446/'20168'!$G$446,"")</f>
      </c>
      <c r="O446">
        <f>SUM('20168'!$H$446:'20168'!$M$446)</f>
        <v>0</v>
      </c>
      <c r="P446" s="1"/>
      <c r="Q446" s="1"/>
      <c r="R446">
        <f>SUM('20168'!$O$446:'20168'!$Q$446)+'20168'!$AF$446</f>
        <v>0</v>
      </c>
      <c r="S446">
        <f>SUM('20168'!$R$446:'20168'!$R$446)</f>
        <v>0</v>
      </c>
      <c r="T446">
        <v>437</v>
      </c>
      <c r="V446" s="1"/>
      <c r="W446" s="1"/>
      <c r="X446" s="1"/>
      <c r="AF446">
        <f>'20168'!$G$446*IF(E446&lt;&gt;"",'20168'!$F$446,0)</f>
        <v>0</v>
      </c>
    </row>
    <row r="447" spans="1:32" ht="12.75">
      <c r="A447">
        <v>438</v>
      </c>
      <c r="B447" s="1"/>
      <c r="C447">
        <f>IF(B447&lt;&gt;"",VLOOKUP(B447,iscritti_20168!$A$2:$G$3,4,FALSE),"")</f>
      </c>
      <c r="D447">
        <f>IF(B447&lt;&gt;"",VLOOKUP(B447,iscritti_20168!$A$2:$G$3,2,FALSE),"")</f>
      </c>
      <c r="E447">
        <f>IF(B447&lt;&gt;"",VLOOKUP(B447,iscritti_20168!$A$2:$G$3,3,FALSE),"")</f>
      </c>
      <c r="F447">
        <f>IF(E447&lt;&gt;"",VLOOKUP(E447,'20168'!$AG$3:'20168'!$AH$8,2,FALSE),"")</f>
      </c>
      <c r="G447">
        <f>COUNTA('20168'!$H$447:'20168'!$M$447)</f>
        <v>0</v>
      </c>
      <c r="H447" s="1"/>
      <c r="I447" s="1"/>
      <c r="J447" s="1"/>
      <c r="K447" s="1"/>
      <c r="L447" s="1"/>
      <c r="M447" s="1"/>
      <c r="N447">
        <f>IF('20168'!$G$447&lt;&gt;0,'20168'!$O$447/'20168'!$G$447,"")</f>
      </c>
      <c r="O447">
        <f>SUM('20168'!$H$447:'20168'!$M$447)</f>
        <v>0</v>
      </c>
      <c r="P447" s="1"/>
      <c r="Q447" s="1"/>
      <c r="R447">
        <f>SUM('20168'!$O$447:'20168'!$Q$447)+'20168'!$AF$447</f>
        <v>0</v>
      </c>
      <c r="S447">
        <f>SUM('20168'!$R$447:'20168'!$R$447)</f>
        <v>0</v>
      </c>
      <c r="T447">
        <v>438</v>
      </c>
      <c r="V447" s="1"/>
      <c r="W447" s="1"/>
      <c r="X447" s="1"/>
      <c r="AF447">
        <f>'20168'!$G$447*IF(E447&lt;&gt;"",'20168'!$F$447,0)</f>
        <v>0</v>
      </c>
    </row>
    <row r="448" spans="1:32" ht="12.75">
      <c r="A448">
        <v>439</v>
      </c>
      <c r="B448" s="1"/>
      <c r="C448">
        <f>IF(B448&lt;&gt;"",VLOOKUP(B448,iscritti_20168!$A$2:$G$3,4,FALSE),"")</f>
      </c>
      <c r="D448">
        <f>IF(B448&lt;&gt;"",VLOOKUP(B448,iscritti_20168!$A$2:$G$3,2,FALSE),"")</f>
      </c>
      <c r="E448">
        <f>IF(B448&lt;&gt;"",VLOOKUP(B448,iscritti_20168!$A$2:$G$3,3,FALSE),"")</f>
      </c>
      <c r="F448">
        <f>IF(E448&lt;&gt;"",VLOOKUP(E448,'20168'!$AG$3:'20168'!$AH$8,2,FALSE),"")</f>
      </c>
      <c r="G448">
        <f>COUNTA('20168'!$H$448:'20168'!$M$448)</f>
        <v>0</v>
      </c>
      <c r="H448" s="1"/>
      <c r="I448" s="1"/>
      <c r="J448" s="1"/>
      <c r="K448" s="1"/>
      <c r="L448" s="1"/>
      <c r="M448" s="1"/>
      <c r="N448">
        <f>IF('20168'!$G$448&lt;&gt;0,'20168'!$O$448/'20168'!$G$448,"")</f>
      </c>
      <c r="O448">
        <f>SUM('20168'!$H$448:'20168'!$M$448)</f>
        <v>0</v>
      </c>
      <c r="P448" s="1"/>
      <c r="Q448" s="1"/>
      <c r="R448">
        <f>SUM('20168'!$O$448:'20168'!$Q$448)+'20168'!$AF$448</f>
        <v>0</v>
      </c>
      <c r="S448">
        <f>SUM('20168'!$R$448:'20168'!$R$448)</f>
        <v>0</v>
      </c>
      <c r="T448">
        <v>439</v>
      </c>
      <c r="V448" s="1"/>
      <c r="W448" s="1"/>
      <c r="X448" s="1"/>
      <c r="AF448">
        <f>'20168'!$G$448*IF(E448&lt;&gt;"",'20168'!$F$448,0)</f>
        <v>0</v>
      </c>
    </row>
    <row r="449" spans="1:32" ht="12.75">
      <c r="A449">
        <v>440</v>
      </c>
      <c r="B449" s="1"/>
      <c r="C449">
        <f>IF(B449&lt;&gt;"",VLOOKUP(B449,iscritti_20168!$A$2:$G$3,4,FALSE),"")</f>
      </c>
      <c r="D449">
        <f>IF(B449&lt;&gt;"",VLOOKUP(B449,iscritti_20168!$A$2:$G$3,2,FALSE),"")</f>
      </c>
      <c r="E449">
        <f>IF(B449&lt;&gt;"",VLOOKUP(B449,iscritti_20168!$A$2:$G$3,3,FALSE),"")</f>
      </c>
      <c r="F449">
        <f>IF(E449&lt;&gt;"",VLOOKUP(E449,'20168'!$AG$3:'20168'!$AH$8,2,FALSE),"")</f>
      </c>
      <c r="G449">
        <f>COUNTA('20168'!$H$449:'20168'!$M$449)</f>
        <v>0</v>
      </c>
      <c r="H449" s="1"/>
      <c r="I449" s="1"/>
      <c r="J449" s="1"/>
      <c r="K449" s="1"/>
      <c r="L449" s="1"/>
      <c r="M449" s="1"/>
      <c r="N449">
        <f>IF('20168'!$G$449&lt;&gt;0,'20168'!$O$449/'20168'!$G$449,"")</f>
      </c>
      <c r="O449">
        <f>SUM('20168'!$H$449:'20168'!$M$449)</f>
        <v>0</v>
      </c>
      <c r="P449" s="1"/>
      <c r="Q449" s="1"/>
      <c r="R449">
        <f>SUM('20168'!$O$449:'20168'!$Q$449)+'20168'!$AF$449</f>
        <v>0</v>
      </c>
      <c r="S449">
        <f>SUM('20168'!$R$449:'20168'!$R$449)</f>
        <v>0</v>
      </c>
      <c r="T449">
        <v>440</v>
      </c>
      <c r="V449" s="1"/>
      <c r="W449" s="1"/>
      <c r="X449" s="1"/>
      <c r="AF449">
        <f>'20168'!$G$449*IF(E449&lt;&gt;"",'20168'!$F$449,0)</f>
        <v>0</v>
      </c>
    </row>
    <row r="450" spans="1:32" ht="12.75">
      <c r="A450">
        <v>441</v>
      </c>
      <c r="B450" s="1"/>
      <c r="C450">
        <f>IF(B450&lt;&gt;"",VLOOKUP(B450,iscritti_20168!$A$2:$G$3,4,FALSE),"")</f>
      </c>
      <c r="D450">
        <f>IF(B450&lt;&gt;"",VLOOKUP(B450,iscritti_20168!$A$2:$G$3,2,FALSE),"")</f>
      </c>
      <c r="E450">
        <f>IF(B450&lt;&gt;"",VLOOKUP(B450,iscritti_20168!$A$2:$G$3,3,FALSE),"")</f>
      </c>
      <c r="F450">
        <f>IF(E450&lt;&gt;"",VLOOKUP(E450,'20168'!$AG$3:'20168'!$AH$8,2,FALSE),"")</f>
      </c>
      <c r="G450">
        <f>COUNTA('20168'!$H$450:'20168'!$M$450)</f>
        <v>0</v>
      </c>
      <c r="H450" s="1"/>
      <c r="I450" s="1"/>
      <c r="J450" s="1"/>
      <c r="K450" s="1"/>
      <c r="L450" s="1"/>
      <c r="M450" s="1"/>
      <c r="N450">
        <f>IF('20168'!$G$450&lt;&gt;0,'20168'!$O$450/'20168'!$G$450,"")</f>
      </c>
      <c r="O450">
        <f>SUM('20168'!$H$450:'20168'!$M$450)</f>
        <v>0</v>
      </c>
      <c r="P450" s="1"/>
      <c r="Q450" s="1"/>
      <c r="R450">
        <f>SUM('20168'!$O$450:'20168'!$Q$450)+'20168'!$AF$450</f>
        <v>0</v>
      </c>
      <c r="S450">
        <f>SUM('20168'!$R$450:'20168'!$R$450)</f>
        <v>0</v>
      </c>
      <c r="T450">
        <v>441</v>
      </c>
      <c r="V450" s="1"/>
      <c r="W450" s="1"/>
      <c r="X450" s="1"/>
      <c r="AF450">
        <f>'20168'!$G$450*IF(E450&lt;&gt;"",'20168'!$F$450,0)</f>
        <v>0</v>
      </c>
    </row>
    <row r="451" spans="1:32" ht="12.75">
      <c r="A451">
        <v>442</v>
      </c>
      <c r="B451" s="1"/>
      <c r="C451">
        <f>IF(B451&lt;&gt;"",VLOOKUP(B451,iscritti_20168!$A$2:$G$3,4,FALSE),"")</f>
      </c>
      <c r="D451">
        <f>IF(B451&lt;&gt;"",VLOOKUP(B451,iscritti_20168!$A$2:$G$3,2,FALSE),"")</f>
      </c>
      <c r="E451">
        <f>IF(B451&lt;&gt;"",VLOOKUP(B451,iscritti_20168!$A$2:$G$3,3,FALSE),"")</f>
      </c>
      <c r="F451">
        <f>IF(E451&lt;&gt;"",VLOOKUP(E451,'20168'!$AG$3:'20168'!$AH$8,2,FALSE),"")</f>
      </c>
      <c r="G451">
        <f>COUNTA('20168'!$H$451:'20168'!$M$451)</f>
        <v>0</v>
      </c>
      <c r="H451" s="1"/>
      <c r="I451" s="1"/>
      <c r="J451" s="1"/>
      <c r="K451" s="1"/>
      <c r="L451" s="1"/>
      <c r="M451" s="1"/>
      <c r="N451">
        <f>IF('20168'!$G$451&lt;&gt;0,'20168'!$O$451/'20168'!$G$451,"")</f>
      </c>
      <c r="O451">
        <f>SUM('20168'!$H$451:'20168'!$M$451)</f>
        <v>0</v>
      </c>
      <c r="P451" s="1"/>
      <c r="Q451" s="1"/>
      <c r="R451">
        <f>SUM('20168'!$O$451:'20168'!$Q$451)+'20168'!$AF$451</f>
        <v>0</v>
      </c>
      <c r="S451">
        <f>SUM('20168'!$R$451:'20168'!$R$451)</f>
        <v>0</v>
      </c>
      <c r="T451">
        <v>442</v>
      </c>
      <c r="V451" s="1"/>
      <c r="W451" s="1"/>
      <c r="X451" s="1"/>
      <c r="AF451">
        <f>'20168'!$G$451*IF(E451&lt;&gt;"",'20168'!$F$451,0)</f>
        <v>0</v>
      </c>
    </row>
    <row r="452" spans="1:32" ht="12.75">
      <c r="A452">
        <v>443</v>
      </c>
      <c r="B452" s="1"/>
      <c r="C452">
        <f>IF(B452&lt;&gt;"",VLOOKUP(B452,iscritti_20168!$A$2:$G$3,4,FALSE),"")</f>
      </c>
      <c r="D452">
        <f>IF(B452&lt;&gt;"",VLOOKUP(B452,iscritti_20168!$A$2:$G$3,2,FALSE),"")</f>
      </c>
      <c r="E452">
        <f>IF(B452&lt;&gt;"",VLOOKUP(B452,iscritti_20168!$A$2:$G$3,3,FALSE),"")</f>
      </c>
      <c r="F452">
        <f>IF(E452&lt;&gt;"",VLOOKUP(E452,'20168'!$AG$3:'20168'!$AH$8,2,FALSE),"")</f>
      </c>
      <c r="G452">
        <f>COUNTA('20168'!$H$452:'20168'!$M$452)</f>
        <v>0</v>
      </c>
      <c r="H452" s="1"/>
      <c r="I452" s="1"/>
      <c r="J452" s="1"/>
      <c r="K452" s="1"/>
      <c r="L452" s="1"/>
      <c r="M452" s="1"/>
      <c r="N452">
        <f>IF('20168'!$G$452&lt;&gt;0,'20168'!$O$452/'20168'!$G$452,"")</f>
      </c>
      <c r="O452">
        <f>SUM('20168'!$H$452:'20168'!$M$452)</f>
        <v>0</v>
      </c>
      <c r="P452" s="1"/>
      <c r="Q452" s="1"/>
      <c r="R452">
        <f>SUM('20168'!$O$452:'20168'!$Q$452)+'20168'!$AF$452</f>
        <v>0</v>
      </c>
      <c r="S452">
        <f>SUM('20168'!$R$452:'20168'!$R$452)</f>
        <v>0</v>
      </c>
      <c r="T452">
        <v>443</v>
      </c>
      <c r="V452" s="1"/>
      <c r="W452" s="1"/>
      <c r="X452" s="1"/>
      <c r="AF452">
        <f>'20168'!$G$452*IF(E452&lt;&gt;"",'20168'!$F$452,0)</f>
        <v>0</v>
      </c>
    </row>
    <row r="453" spans="1:32" ht="12.75">
      <c r="A453">
        <v>444</v>
      </c>
      <c r="B453" s="1"/>
      <c r="C453">
        <f>IF(B453&lt;&gt;"",VLOOKUP(B453,iscritti_20168!$A$2:$G$3,4,FALSE),"")</f>
      </c>
      <c r="D453">
        <f>IF(B453&lt;&gt;"",VLOOKUP(B453,iscritti_20168!$A$2:$G$3,2,FALSE),"")</f>
      </c>
      <c r="E453">
        <f>IF(B453&lt;&gt;"",VLOOKUP(B453,iscritti_20168!$A$2:$G$3,3,FALSE),"")</f>
      </c>
      <c r="F453">
        <f>IF(E453&lt;&gt;"",VLOOKUP(E453,'20168'!$AG$3:'20168'!$AH$8,2,FALSE),"")</f>
      </c>
      <c r="G453">
        <f>COUNTA('20168'!$H$453:'20168'!$M$453)</f>
        <v>0</v>
      </c>
      <c r="H453" s="1"/>
      <c r="I453" s="1"/>
      <c r="J453" s="1"/>
      <c r="K453" s="1"/>
      <c r="L453" s="1"/>
      <c r="M453" s="1"/>
      <c r="N453">
        <f>IF('20168'!$G$453&lt;&gt;0,'20168'!$O$453/'20168'!$G$453,"")</f>
      </c>
      <c r="O453">
        <f>SUM('20168'!$H$453:'20168'!$M$453)</f>
        <v>0</v>
      </c>
      <c r="P453" s="1"/>
      <c r="Q453" s="1"/>
      <c r="R453">
        <f>SUM('20168'!$O$453:'20168'!$Q$453)+'20168'!$AF$453</f>
        <v>0</v>
      </c>
      <c r="S453">
        <f>SUM('20168'!$R$453:'20168'!$R$453)</f>
        <v>0</v>
      </c>
      <c r="T453">
        <v>444</v>
      </c>
      <c r="V453" s="1"/>
      <c r="W453" s="1"/>
      <c r="X453" s="1"/>
      <c r="AF453">
        <f>'20168'!$G$453*IF(E453&lt;&gt;"",'20168'!$F$453,0)</f>
        <v>0</v>
      </c>
    </row>
    <row r="454" spans="1:32" ht="12.75">
      <c r="A454">
        <v>445</v>
      </c>
      <c r="B454" s="1"/>
      <c r="C454">
        <f>IF(B454&lt;&gt;"",VLOOKUP(B454,iscritti_20168!$A$2:$G$3,4,FALSE),"")</f>
      </c>
      <c r="D454">
        <f>IF(B454&lt;&gt;"",VLOOKUP(B454,iscritti_20168!$A$2:$G$3,2,FALSE),"")</f>
      </c>
      <c r="E454">
        <f>IF(B454&lt;&gt;"",VLOOKUP(B454,iscritti_20168!$A$2:$G$3,3,FALSE),"")</f>
      </c>
      <c r="F454">
        <f>IF(E454&lt;&gt;"",VLOOKUP(E454,'20168'!$AG$3:'20168'!$AH$8,2,FALSE),"")</f>
      </c>
      <c r="G454">
        <f>COUNTA('20168'!$H$454:'20168'!$M$454)</f>
        <v>0</v>
      </c>
      <c r="H454" s="1"/>
      <c r="I454" s="1"/>
      <c r="J454" s="1"/>
      <c r="K454" s="1"/>
      <c r="L454" s="1"/>
      <c r="M454" s="1"/>
      <c r="N454">
        <f>IF('20168'!$G$454&lt;&gt;0,'20168'!$O$454/'20168'!$G$454,"")</f>
      </c>
      <c r="O454">
        <f>SUM('20168'!$H$454:'20168'!$M$454)</f>
        <v>0</v>
      </c>
      <c r="P454" s="1"/>
      <c r="Q454" s="1"/>
      <c r="R454">
        <f>SUM('20168'!$O$454:'20168'!$Q$454)+'20168'!$AF$454</f>
        <v>0</v>
      </c>
      <c r="S454">
        <f>SUM('20168'!$R$454:'20168'!$R$454)</f>
        <v>0</v>
      </c>
      <c r="T454">
        <v>445</v>
      </c>
      <c r="V454" s="1"/>
      <c r="W454" s="1"/>
      <c r="X454" s="1"/>
      <c r="AF454">
        <f>'20168'!$G$454*IF(E454&lt;&gt;"",'20168'!$F$454,0)</f>
        <v>0</v>
      </c>
    </row>
    <row r="455" spans="1:32" ht="12.75">
      <c r="A455">
        <v>446</v>
      </c>
      <c r="B455" s="1"/>
      <c r="C455">
        <f>IF(B455&lt;&gt;"",VLOOKUP(B455,iscritti_20168!$A$2:$G$3,4,FALSE),"")</f>
      </c>
      <c r="D455">
        <f>IF(B455&lt;&gt;"",VLOOKUP(B455,iscritti_20168!$A$2:$G$3,2,FALSE),"")</f>
      </c>
      <c r="E455">
        <f>IF(B455&lt;&gt;"",VLOOKUP(B455,iscritti_20168!$A$2:$G$3,3,FALSE),"")</f>
      </c>
      <c r="F455">
        <f>IF(E455&lt;&gt;"",VLOOKUP(E455,'20168'!$AG$3:'20168'!$AH$8,2,FALSE),"")</f>
      </c>
      <c r="G455">
        <f>COUNTA('20168'!$H$455:'20168'!$M$455)</f>
        <v>0</v>
      </c>
      <c r="H455" s="1"/>
      <c r="I455" s="1"/>
      <c r="J455" s="1"/>
      <c r="K455" s="1"/>
      <c r="L455" s="1"/>
      <c r="M455" s="1"/>
      <c r="N455">
        <f>IF('20168'!$G$455&lt;&gt;0,'20168'!$O$455/'20168'!$G$455,"")</f>
      </c>
      <c r="O455">
        <f>SUM('20168'!$H$455:'20168'!$M$455)</f>
        <v>0</v>
      </c>
      <c r="P455" s="1"/>
      <c r="Q455" s="1"/>
      <c r="R455">
        <f>SUM('20168'!$O$455:'20168'!$Q$455)+'20168'!$AF$455</f>
        <v>0</v>
      </c>
      <c r="S455">
        <f>SUM('20168'!$R$455:'20168'!$R$455)</f>
        <v>0</v>
      </c>
      <c r="T455">
        <v>446</v>
      </c>
      <c r="V455" s="1"/>
      <c r="W455" s="1"/>
      <c r="X455" s="1"/>
      <c r="AF455">
        <f>'20168'!$G$455*IF(E455&lt;&gt;"",'20168'!$F$455,0)</f>
        <v>0</v>
      </c>
    </row>
    <row r="456" spans="1:32" ht="12.75">
      <c r="A456">
        <v>447</v>
      </c>
      <c r="B456" s="1"/>
      <c r="C456">
        <f>IF(B456&lt;&gt;"",VLOOKUP(B456,iscritti_20168!$A$2:$G$3,4,FALSE),"")</f>
      </c>
      <c r="D456">
        <f>IF(B456&lt;&gt;"",VLOOKUP(B456,iscritti_20168!$A$2:$G$3,2,FALSE),"")</f>
      </c>
      <c r="E456">
        <f>IF(B456&lt;&gt;"",VLOOKUP(B456,iscritti_20168!$A$2:$G$3,3,FALSE),"")</f>
      </c>
      <c r="F456">
        <f>IF(E456&lt;&gt;"",VLOOKUP(E456,'20168'!$AG$3:'20168'!$AH$8,2,FALSE),"")</f>
      </c>
      <c r="G456">
        <f>COUNTA('20168'!$H$456:'20168'!$M$456)</f>
        <v>0</v>
      </c>
      <c r="H456" s="1"/>
      <c r="I456" s="1"/>
      <c r="J456" s="1"/>
      <c r="K456" s="1"/>
      <c r="L456" s="1"/>
      <c r="M456" s="1"/>
      <c r="N456">
        <f>IF('20168'!$G$456&lt;&gt;0,'20168'!$O$456/'20168'!$G$456,"")</f>
      </c>
      <c r="O456">
        <f>SUM('20168'!$H$456:'20168'!$M$456)</f>
        <v>0</v>
      </c>
      <c r="P456" s="1"/>
      <c r="Q456" s="1"/>
      <c r="R456">
        <f>SUM('20168'!$O$456:'20168'!$Q$456)+'20168'!$AF$456</f>
        <v>0</v>
      </c>
      <c r="S456">
        <f>SUM('20168'!$R$456:'20168'!$R$456)</f>
        <v>0</v>
      </c>
      <c r="T456">
        <v>447</v>
      </c>
      <c r="V456" s="1"/>
      <c r="W456" s="1"/>
      <c r="X456" s="1"/>
      <c r="AF456">
        <f>'20168'!$G$456*IF(E456&lt;&gt;"",'20168'!$F$456,0)</f>
        <v>0</v>
      </c>
    </row>
    <row r="457" spans="1:32" ht="12.75">
      <c r="A457">
        <v>448</v>
      </c>
      <c r="B457" s="1"/>
      <c r="C457">
        <f>IF(B457&lt;&gt;"",VLOOKUP(B457,iscritti_20168!$A$2:$G$3,4,FALSE),"")</f>
      </c>
      <c r="D457">
        <f>IF(B457&lt;&gt;"",VLOOKUP(B457,iscritti_20168!$A$2:$G$3,2,FALSE),"")</f>
      </c>
      <c r="E457">
        <f>IF(B457&lt;&gt;"",VLOOKUP(B457,iscritti_20168!$A$2:$G$3,3,FALSE),"")</f>
      </c>
      <c r="F457">
        <f>IF(E457&lt;&gt;"",VLOOKUP(E457,'20168'!$AG$3:'20168'!$AH$8,2,FALSE),"")</f>
      </c>
      <c r="G457">
        <f>COUNTA('20168'!$H$457:'20168'!$M$457)</f>
        <v>0</v>
      </c>
      <c r="H457" s="1"/>
      <c r="I457" s="1"/>
      <c r="J457" s="1"/>
      <c r="K457" s="1"/>
      <c r="L457" s="1"/>
      <c r="M457" s="1"/>
      <c r="N457">
        <f>IF('20168'!$G$457&lt;&gt;0,'20168'!$O$457/'20168'!$G$457,"")</f>
      </c>
      <c r="O457">
        <f>SUM('20168'!$H$457:'20168'!$M$457)</f>
        <v>0</v>
      </c>
      <c r="P457" s="1"/>
      <c r="Q457" s="1"/>
      <c r="R457">
        <f>SUM('20168'!$O$457:'20168'!$Q$457)+'20168'!$AF$457</f>
        <v>0</v>
      </c>
      <c r="S457">
        <f>SUM('20168'!$R$457:'20168'!$R$457)</f>
        <v>0</v>
      </c>
      <c r="T457">
        <v>448</v>
      </c>
      <c r="V457" s="1"/>
      <c r="W457" s="1"/>
      <c r="X457" s="1"/>
      <c r="AF457">
        <f>'20168'!$G$457*IF(E457&lt;&gt;"",'20168'!$F$457,0)</f>
        <v>0</v>
      </c>
    </row>
    <row r="458" spans="1:32" ht="12.75">
      <c r="A458">
        <v>449</v>
      </c>
      <c r="B458" s="1"/>
      <c r="C458">
        <f>IF(B458&lt;&gt;"",VLOOKUP(B458,iscritti_20168!$A$2:$G$3,4,FALSE),"")</f>
      </c>
      <c r="D458">
        <f>IF(B458&lt;&gt;"",VLOOKUP(B458,iscritti_20168!$A$2:$G$3,2,FALSE),"")</f>
      </c>
      <c r="E458">
        <f>IF(B458&lt;&gt;"",VLOOKUP(B458,iscritti_20168!$A$2:$G$3,3,FALSE),"")</f>
      </c>
      <c r="F458">
        <f>IF(E458&lt;&gt;"",VLOOKUP(E458,'20168'!$AG$3:'20168'!$AH$8,2,FALSE),"")</f>
      </c>
      <c r="G458">
        <f>COUNTA('20168'!$H$458:'20168'!$M$458)</f>
        <v>0</v>
      </c>
      <c r="H458" s="1"/>
      <c r="I458" s="1"/>
      <c r="J458" s="1"/>
      <c r="K458" s="1"/>
      <c r="L458" s="1"/>
      <c r="M458" s="1"/>
      <c r="N458">
        <f>IF('20168'!$G$458&lt;&gt;0,'20168'!$O$458/'20168'!$G$458,"")</f>
      </c>
      <c r="O458">
        <f>SUM('20168'!$H$458:'20168'!$M$458)</f>
        <v>0</v>
      </c>
      <c r="P458" s="1"/>
      <c r="Q458" s="1"/>
      <c r="R458">
        <f>SUM('20168'!$O$458:'20168'!$Q$458)+'20168'!$AF$458</f>
        <v>0</v>
      </c>
      <c r="S458">
        <f>SUM('20168'!$R$458:'20168'!$R$458)</f>
        <v>0</v>
      </c>
      <c r="T458">
        <v>449</v>
      </c>
      <c r="V458" s="1"/>
      <c r="W458" s="1"/>
      <c r="X458" s="1"/>
      <c r="AF458">
        <f>'20168'!$G$458*IF(E458&lt;&gt;"",'20168'!$F$458,0)</f>
        <v>0</v>
      </c>
    </row>
    <row r="459" spans="1:32" ht="12.75">
      <c r="A459">
        <v>450</v>
      </c>
      <c r="B459" s="1"/>
      <c r="C459">
        <f>IF(B459&lt;&gt;"",VLOOKUP(B459,iscritti_20168!$A$2:$G$3,4,FALSE),"")</f>
      </c>
      <c r="D459">
        <f>IF(B459&lt;&gt;"",VLOOKUP(B459,iscritti_20168!$A$2:$G$3,2,FALSE),"")</f>
      </c>
      <c r="E459">
        <f>IF(B459&lt;&gt;"",VLOOKUP(B459,iscritti_20168!$A$2:$G$3,3,FALSE),"")</f>
      </c>
      <c r="F459">
        <f>IF(E459&lt;&gt;"",VLOOKUP(E459,'20168'!$AG$3:'20168'!$AH$8,2,FALSE),"")</f>
      </c>
      <c r="G459">
        <f>COUNTA('20168'!$H$459:'20168'!$M$459)</f>
        <v>0</v>
      </c>
      <c r="H459" s="1"/>
      <c r="I459" s="1"/>
      <c r="J459" s="1"/>
      <c r="K459" s="1"/>
      <c r="L459" s="1"/>
      <c r="M459" s="1"/>
      <c r="N459">
        <f>IF('20168'!$G$459&lt;&gt;0,'20168'!$O$459/'20168'!$G$459,"")</f>
      </c>
      <c r="O459">
        <f>SUM('20168'!$H$459:'20168'!$M$459)</f>
        <v>0</v>
      </c>
      <c r="P459" s="1"/>
      <c r="Q459" s="1"/>
      <c r="R459">
        <f>SUM('20168'!$O$459:'20168'!$Q$459)+'20168'!$AF$459</f>
        <v>0</v>
      </c>
      <c r="S459">
        <f>SUM('20168'!$R$459:'20168'!$R$459)</f>
        <v>0</v>
      </c>
      <c r="T459">
        <v>450</v>
      </c>
      <c r="V459" s="1"/>
      <c r="W459" s="1"/>
      <c r="X459" s="1"/>
      <c r="AF459">
        <f>'20168'!$G$459*IF(E459&lt;&gt;"",'20168'!$F$459,0)</f>
        <v>0</v>
      </c>
    </row>
  </sheetData>
  <sheetProtection password="83AF" sheet="1" objects="1" scenarios="1"/>
  <conditionalFormatting sqref="H10:N459">
    <cfRule type="cellIs" priority="1" dxfId="1" operator="greaterThanOrEqual" stopIfTrue="1">
      <formula>250</formula>
    </cfRule>
  </conditionalFormatting>
  <conditionalFormatting sqref="H10:N459">
    <cfRule type="cellIs" priority="2" dxfId="0" operator="greaterThanOrEqual" stopIfTrue="1">
      <formula>200</formula>
    </cfRule>
  </conditionalFormatting>
  <printOptions/>
  <pageMargins left="0.75" right="0.75" top="1" bottom="1" header="0.5" footer="0.5"/>
  <pageSetup horizontalDpi="300" verticalDpi="3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7.28125" style="0" customWidth="1"/>
    <col min="3" max="3" width="10.57421875" style="0" customWidth="1"/>
    <col min="4" max="4" width="5.28125" style="0" customWidth="1"/>
  </cols>
  <sheetData>
    <row r="1" spans="1:4" ht="12.75">
      <c r="A1" t="s">
        <v>1</v>
      </c>
      <c r="B1" t="s">
        <v>2</v>
      </c>
      <c r="C1" t="s">
        <v>3</v>
      </c>
      <c r="D1" t="s">
        <v>4</v>
      </c>
    </row>
  </sheetData>
  <sheetProtection password="83AF" sheet="1" objects="1" scenarios="1"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00390625" style="0" customWidth="1"/>
    <col min="2" max="2" width="10.00390625" style="0" customWidth="1"/>
    <col min="3" max="4" width="40.00390625" style="0" customWidth="1"/>
    <col min="5" max="5" width="6.00390625" style="0" customWidth="1"/>
    <col min="6" max="6" width="5.00390625" style="0" customWidth="1"/>
    <col min="7" max="7" width="4.00390625" style="0" customWidth="1"/>
    <col min="8" max="13" width="5.00390625" style="0" customWidth="1"/>
    <col min="14" max="14" width="8.00390625" style="0" customWidth="1"/>
    <col min="15" max="18" width="10.00390625" style="0" customWidth="1"/>
    <col min="19" max="20" width="8.8515625" style="0" hidden="1" customWidth="1"/>
  </cols>
  <sheetData>
    <row r="1" spans="33:34" ht="12.75">
      <c r="AG1" t="s">
        <v>25</v>
      </c>
      <c r="AH1">
        <v>20169</v>
      </c>
    </row>
    <row r="2" ht="24.75" customHeight="1">
      <c r="B2" s="3" t="s">
        <v>30</v>
      </c>
    </row>
    <row r="3" spans="2:33" ht="19.5" customHeight="1">
      <c r="B3" s="4" t="s">
        <v>31</v>
      </c>
      <c r="AG3" t="s">
        <v>26</v>
      </c>
    </row>
    <row r="4" spans="33:34" ht="12.75">
      <c r="AG4" t="s">
        <v>27</v>
      </c>
      <c r="AH4">
        <v>0</v>
      </c>
    </row>
    <row r="5" spans="2:34" ht="19.5" customHeight="1">
      <c r="B5" s="5" t="s">
        <v>32</v>
      </c>
      <c r="AG5" t="s">
        <v>28</v>
      </c>
      <c r="AH5">
        <v>0</v>
      </c>
    </row>
    <row r="6" spans="2:34" ht="17.25" customHeight="1">
      <c r="B6" s="6" t="s">
        <v>34</v>
      </c>
      <c r="AG6" t="s">
        <v>29</v>
      </c>
      <c r="AH6">
        <v>0</v>
      </c>
    </row>
    <row r="7" spans="33:34" ht="12.75">
      <c r="AG7" t="s">
        <v>7</v>
      </c>
      <c r="AH7">
        <v>0</v>
      </c>
    </row>
    <row r="9" spans="1:25" ht="12" customHeight="1">
      <c r="A9" s="2" t="s">
        <v>11</v>
      </c>
      <c r="B9" s="2" t="s">
        <v>1</v>
      </c>
      <c r="C9" s="2" t="s">
        <v>4</v>
      </c>
      <c r="D9" s="2" t="s">
        <v>2</v>
      </c>
      <c r="E9" s="2" t="s">
        <v>12</v>
      </c>
      <c r="F9" s="2" t="s">
        <v>13</v>
      </c>
      <c r="G9" s="2" t="s">
        <v>11</v>
      </c>
      <c r="H9" s="2" t="s">
        <v>14</v>
      </c>
      <c r="I9" s="2" t="s">
        <v>15</v>
      </c>
      <c r="J9" s="2" t="s">
        <v>16</v>
      </c>
      <c r="K9" s="2" t="s">
        <v>17</v>
      </c>
      <c r="L9" s="2" t="s">
        <v>18</v>
      </c>
      <c r="M9" s="2" t="s">
        <v>19</v>
      </c>
      <c r="N9" s="2" t="s">
        <v>20</v>
      </c>
      <c r="O9" s="2" t="s">
        <v>21</v>
      </c>
      <c r="P9" s="2" t="s">
        <v>22</v>
      </c>
      <c r="Q9" s="2" t="s">
        <v>23</v>
      </c>
      <c r="R9" s="2" t="s">
        <v>24</v>
      </c>
      <c r="S9" s="2"/>
      <c r="T9" s="2"/>
      <c r="U9" s="2"/>
      <c r="V9" s="2"/>
      <c r="W9" s="2"/>
      <c r="X9" s="2"/>
      <c r="Y9" s="2"/>
    </row>
    <row r="10" spans="1:32" ht="12.75">
      <c r="A10">
        <v>1</v>
      </c>
      <c r="B10" s="1"/>
      <c r="C10">
        <f>IF(B10&lt;&gt;"",VLOOKUP(B10,iscritti_20169!$A$1:$G$2,4,FALSE),"")</f>
      </c>
      <c r="D10">
        <f>IF(B10&lt;&gt;"",VLOOKUP(B10,iscritti_20169!$A$1:$G$2,2,FALSE),"")</f>
      </c>
      <c r="E10">
        <f>IF(B10&lt;&gt;"",VLOOKUP(B10,iscritti_20169!$A$1:$G$2,3,FALSE),"")</f>
      </c>
      <c r="F10">
        <f>IF(E10&lt;&gt;"",VLOOKUP(E10,'20169'!$AG$3:'20169'!$AH$8,2,FALSE),"")</f>
      </c>
      <c r="G10">
        <f>COUNTA('20169'!$H$10:'20169'!$M$10)</f>
        <v>0</v>
      </c>
      <c r="H10" s="1"/>
      <c r="I10" s="1"/>
      <c r="J10" s="1"/>
      <c r="K10" s="1"/>
      <c r="L10" s="1"/>
      <c r="M10" s="1"/>
      <c r="N10">
        <f>IF('20169'!$G$10&lt;&gt;0,'20169'!$O$10/'20169'!$G$10,"")</f>
      </c>
      <c r="O10">
        <f>SUM('20169'!$H$10:'20169'!$M$10)</f>
        <v>0</v>
      </c>
      <c r="P10" s="1"/>
      <c r="Q10" s="1"/>
      <c r="R10">
        <f>SUM('20169'!$O$10:'20169'!$Q$10)+'20169'!$AF$10</f>
        <v>0</v>
      </c>
      <c r="S10">
        <f>SUM('20169'!$R$10:'20169'!$R$10)</f>
        <v>0</v>
      </c>
      <c r="T10">
        <v>1</v>
      </c>
      <c r="V10" s="1"/>
      <c r="W10" s="1"/>
      <c r="X10" s="1"/>
      <c r="AF10">
        <f>'20169'!$G$10*IF(E10&lt;&gt;"",'20169'!$F$10,0)</f>
        <v>0</v>
      </c>
    </row>
    <row r="11" spans="1:32" ht="12.75">
      <c r="A11">
        <v>2</v>
      </c>
      <c r="B11" s="1"/>
      <c r="C11">
        <f>IF(B11&lt;&gt;"",VLOOKUP(B11,iscritti_20169!$A$1:$G$2,4,FALSE),"")</f>
      </c>
      <c r="D11">
        <f>IF(B11&lt;&gt;"",VLOOKUP(B11,iscritti_20169!$A$1:$G$2,2,FALSE),"")</f>
      </c>
      <c r="E11">
        <f>IF(B11&lt;&gt;"",VLOOKUP(B11,iscritti_20169!$A$1:$G$2,3,FALSE),"")</f>
      </c>
      <c r="F11">
        <f>IF(E11&lt;&gt;"",VLOOKUP(E11,'20169'!$AG$3:'20169'!$AH$8,2,FALSE),"")</f>
      </c>
      <c r="G11">
        <f>COUNTA('20169'!$H$11:'20169'!$M$11)</f>
        <v>0</v>
      </c>
      <c r="H11" s="1"/>
      <c r="I11" s="1"/>
      <c r="J11" s="1"/>
      <c r="K11" s="1"/>
      <c r="L11" s="1"/>
      <c r="M11" s="1"/>
      <c r="N11">
        <f>IF('20169'!$G$11&lt;&gt;0,'20169'!$O$11/'20169'!$G$11,"")</f>
      </c>
      <c r="O11">
        <f>SUM('20169'!$H$11:'20169'!$M$11)</f>
        <v>0</v>
      </c>
      <c r="P11" s="1"/>
      <c r="Q11" s="1"/>
      <c r="R11">
        <f>SUM('20169'!$O$11:'20169'!$Q$11)+'20169'!$AF$11</f>
        <v>0</v>
      </c>
      <c r="S11">
        <f>SUM('20169'!$R$11:'20169'!$R$11)</f>
        <v>0</v>
      </c>
      <c r="T11">
        <v>2</v>
      </c>
      <c r="V11" s="1"/>
      <c r="W11" s="1"/>
      <c r="X11" s="1"/>
      <c r="AF11">
        <f>'20169'!$G$11*IF(E11&lt;&gt;"",'20169'!$F$11,0)</f>
        <v>0</v>
      </c>
    </row>
    <row r="12" spans="1:32" ht="12.75">
      <c r="A12">
        <v>3</v>
      </c>
      <c r="B12" s="1"/>
      <c r="C12">
        <f>IF(B12&lt;&gt;"",VLOOKUP(B12,iscritti_20169!$A$1:$G$2,4,FALSE),"")</f>
      </c>
      <c r="D12">
        <f>IF(B12&lt;&gt;"",VLOOKUP(B12,iscritti_20169!$A$1:$G$2,2,FALSE),"")</f>
      </c>
      <c r="E12">
        <f>IF(B12&lt;&gt;"",VLOOKUP(B12,iscritti_20169!$A$1:$G$2,3,FALSE),"")</f>
      </c>
      <c r="F12">
        <f>IF(E12&lt;&gt;"",VLOOKUP(E12,'20169'!$AG$3:'20169'!$AH$8,2,FALSE),"")</f>
      </c>
      <c r="G12">
        <f>COUNTA('20169'!$H$12:'20169'!$M$12)</f>
        <v>0</v>
      </c>
      <c r="H12" s="1"/>
      <c r="I12" s="1"/>
      <c r="J12" s="1"/>
      <c r="K12" s="1"/>
      <c r="L12" s="1"/>
      <c r="M12" s="1"/>
      <c r="N12">
        <f>IF('20169'!$G$12&lt;&gt;0,'20169'!$O$12/'20169'!$G$12,"")</f>
      </c>
      <c r="O12">
        <f>SUM('20169'!$H$12:'20169'!$M$12)</f>
        <v>0</v>
      </c>
      <c r="P12" s="1"/>
      <c r="Q12" s="1"/>
      <c r="R12">
        <f>SUM('20169'!$O$12:'20169'!$Q$12)+'20169'!$AF$12</f>
        <v>0</v>
      </c>
      <c r="S12">
        <f>SUM('20169'!$R$12:'20169'!$R$12)</f>
        <v>0</v>
      </c>
      <c r="T12">
        <v>3</v>
      </c>
      <c r="V12" s="1"/>
      <c r="W12" s="1"/>
      <c r="X12" s="1"/>
      <c r="AF12">
        <f>'20169'!$G$12*IF(E12&lt;&gt;"",'20169'!$F$12,0)</f>
        <v>0</v>
      </c>
    </row>
    <row r="13" spans="1:32" ht="12.75">
      <c r="A13">
        <v>4</v>
      </c>
      <c r="B13" s="1"/>
      <c r="C13">
        <f>IF(B13&lt;&gt;"",VLOOKUP(B13,iscritti_20169!$A$1:$G$2,4,FALSE),"")</f>
      </c>
      <c r="D13">
        <f>IF(B13&lt;&gt;"",VLOOKUP(B13,iscritti_20169!$A$1:$G$2,2,FALSE),"")</f>
      </c>
      <c r="E13">
        <f>IF(B13&lt;&gt;"",VLOOKUP(B13,iscritti_20169!$A$1:$G$2,3,FALSE),"")</f>
      </c>
      <c r="F13">
        <f>IF(E13&lt;&gt;"",VLOOKUP(E13,'20169'!$AG$3:'20169'!$AH$8,2,FALSE),"")</f>
      </c>
      <c r="G13">
        <f>COUNTA('20169'!$H$13:'20169'!$M$13)</f>
        <v>0</v>
      </c>
      <c r="H13" s="1"/>
      <c r="I13" s="1"/>
      <c r="J13" s="1"/>
      <c r="K13" s="1"/>
      <c r="L13" s="1"/>
      <c r="M13" s="1"/>
      <c r="N13">
        <f>IF('20169'!$G$13&lt;&gt;0,'20169'!$O$13/'20169'!$G$13,"")</f>
      </c>
      <c r="O13">
        <f>SUM('20169'!$H$13:'20169'!$M$13)</f>
        <v>0</v>
      </c>
      <c r="P13" s="1"/>
      <c r="Q13" s="1"/>
      <c r="R13">
        <f>SUM('20169'!$O$13:'20169'!$Q$13)+'20169'!$AF$13</f>
        <v>0</v>
      </c>
      <c r="S13">
        <f>SUM('20169'!$R$13:'20169'!$R$13)</f>
        <v>0</v>
      </c>
      <c r="T13">
        <v>4</v>
      </c>
      <c r="V13" s="1"/>
      <c r="W13" s="1"/>
      <c r="X13" s="1"/>
      <c r="AF13">
        <f>'20169'!$G$13*IF(E13&lt;&gt;"",'20169'!$F$13,0)</f>
        <v>0</v>
      </c>
    </row>
    <row r="14" spans="1:32" ht="12.75">
      <c r="A14">
        <v>5</v>
      </c>
      <c r="B14" s="1"/>
      <c r="C14">
        <f>IF(B14&lt;&gt;"",VLOOKUP(B14,iscritti_20169!$A$1:$G$2,4,FALSE),"")</f>
      </c>
      <c r="D14">
        <f>IF(B14&lt;&gt;"",VLOOKUP(B14,iscritti_20169!$A$1:$G$2,2,FALSE),"")</f>
      </c>
      <c r="E14">
        <f>IF(B14&lt;&gt;"",VLOOKUP(B14,iscritti_20169!$A$1:$G$2,3,FALSE),"")</f>
      </c>
      <c r="F14">
        <f>IF(E14&lt;&gt;"",VLOOKUP(E14,'20169'!$AG$3:'20169'!$AH$8,2,FALSE),"")</f>
      </c>
      <c r="G14">
        <f>COUNTA('20169'!$H$14:'20169'!$M$14)</f>
        <v>0</v>
      </c>
      <c r="H14" s="1"/>
      <c r="I14" s="1"/>
      <c r="J14" s="1"/>
      <c r="K14" s="1"/>
      <c r="L14" s="1"/>
      <c r="M14" s="1"/>
      <c r="N14">
        <f>IF('20169'!$G$14&lt;&gt;0,'20169'!$O$14/'20169'!$G$14,"")</f>
      </c>
      <c r="O14">
        <f>SUM('20169'!$H$14:'20169'!$M$14)</f>
        <v>0</v>
      </c>
      <c r="P14" s="1"/>
      <c r="Q14" s="1"/>
      <c r="R14">
        <f>SUM('20169'!$O$14:'20169'!$Q$14)+'20169'!$AF$14</f>
        <v>0</v>
      </c>
      <c r="S14">
        <f>SUM('20169'!$R$14:'20169'!$R$14)</f>
        <v>0</v>
      </c>
      <c r="T14">
        <v>5</v>
      </c>
      <c r="V14" s="1"/>
      <c r="W14" s="1"/>
      <c r="X14" s="1"/>
      <c r="AF14">
        <f>'20169'!$G$14*IF(E14&lt;&gt;"",'20169'!$F$14,0)</f>
        <v>0</v>
      </c>
    </row>
    <row r="15" spans="1:32" ht="12.75">
      <c r="A15">
        <v>6</v>
      </c>
      <c r="B15" s="1"/>
      <c r="C15">
        <f>IF(B15&lt;&gt;"",VLOOKUP(B15,iscritti_20169!$A$1:$G$2,4,FALSE),"")</f>
      </c>
      <c r="D15">
        <f>IF(B15&lt;&gt;"",VLOOKUP(B15,iscritti_20169!$A$1:$G$2,2,FALSE),"")</f>
      </c>
      <c r="E15">
        <f>IF(B15&lt;&gt;"",VLOOKUP(B15,iscritti_20169!$A$1:$G$2,3,FALSE),"")</f>
      </c>
      <c r="F15">
        <f>IF(E15&lt;&gt;"",VLOOKUP(E15,'20169'!$AG$3:'20169'!$AH$8,2,FALSE),"")</f>
      </c>
      <c r="G15">
        <f>COUNTA('20169'!$H$15:'20169'!$M$15)</f>
        <v>0</v>
      </c>
      <c r="H15" s="1"/>
      <c r="I15" s="1"/>
      <c r="J15" s="1"/>
      <c r="K15" s="1"/>
      <c r="L15" s="1"/>
      <c r="M15" s="1"/>
      <c r="N15">
        <f>IF('20169'!$G$15&lt;&gt;0,'20169'!$O$15/'20169'!$G$15,"")</f>
      </c>
      <c r="O15">
        <f>SUM('20169'!$H$15:'20169'!$M$15)</f>
        <v>0</v>
      </c>
      <c r="P15" s="1"/>
      <c r="Q15" s="1"/>
      <c r="R15">
        <f>SUM('20169'!$O$15:'20169'!$Q$15)+'20169'!$AF$15</f>
        <v>0</v>
      </c>
      <c r="S15">
        <f>SUM('20169'!$R$15:'20169'!$R$15)</f>
        <v>0</v>
      </c>
      <c r="T15">
        <v>6</v>
      </c>
      <c r="V15" s="1"/>
      <c r="W15" s="1"/>
      <c r="X15" s="1"/>
      <c r="AF15">
        <f>'20169'!$G$15*IF(E15&lt;&gt;"",'20169'!$F$15,0)</f>
        <v>0</v>
      </c>
    </row>
    <row r="16" spans="1:32" ht="12.75">
      <c r="A16">
        <v>7</v>
      </c>
      <c r="B16" s="1"/>
      <c r="C16">
        <f>IF(B16&lt;&gt;"",VLOOKUP(B16,iscritti_20169!$A$1:$G$2,4,FALSE),"")</f>
      </c>
      <c r="D16">
        <f>IF(B16&lt;&gt;"",VLOOKUP(B16,iscritti_20169!$A$1:$G$2,2,FALSE),"")</f>
      </c>
      <c r="E16">
        <f>IF(B16&lt;&gt;"",VLOOKUP(B16,iscritti_20169!$A$1:$G$2,3,FALSE),"")</f>
      </c>
      <c r="F16">
        <f>IF(E16&lt;&gt;"",VLOOKUP(E16,'20169'!$AG$3:'20169'!$AH$8,2,FALSE),"")</f>
      </c>
      <c r="G16">
        <f>COUNTA('20169'!$H$16:'20169'!$M$16)</f>
        <v>0</v>
      </c>
      <c r="H16" s="1"/>
      <c r="I16" s="1"/>
      <c r="J16" s="1"/>
      <c r="K16" s="1"/>
      <c r="L16" s="1"/>
      <c r="M16" s="1"/>
      <c r="N16">
        <f>IF('20169'!$G$16&lt;&gt;0,'20169'!$O$16/'20169'!$G$16,"")</f>
      </c>
      <c r="O16">
        <f>SUM('20169'!$H$16:'20169'!$M$16)</f>
        <v>0</v>
      </c>
      <c r="P16" s="1"/>
      <c r="Q16" s="1"/>
      <c r="R16">
        <f>SUM('20169'!$O$16:'20169'!$Q$16)+'20169'!$AF$16</f>
        <v>0</v>
      </c>
      <c r="S16">
        <f>SUM('20169'!$R$16:'20169'!$R$16)</f>
        <v>0</v>
      </c>
      <c r="T16">
        <v>7</v>
      </c>
      <c r="V16" s="1"/>
      <c r="W16" s="1"/>
      <c r="X16" s="1"/>
      <c r="AF16">
        <f>'20169'!$G$16*IF(E16&lt;&gt;"",'20169'!$F$16,0)</f>
        <v>0</v>
      </c>
    </row>
    <row r="17" spans="1:32" ht="12.75">
      <c r="A17">
        <v>8</v>
      </c>
      <c r="B17" s="1"/>
      <c r="C17">
        <f>IF(B17&lt;&gt;"",VLOOKUP(B17,iscritti_20169!$A$1:$G$2,4,FALSE),"")</f>
      </c>
      <c r="D17">
        <f>IF(B17&lt;&gt;"",VLOOKUP(B17,iscritti_20169!$A$1:$G$2,2,FALSE),"")</f>
      </c>
      <c r="E17">
        <f>IF(B17&lt;&gt;"",VLOOKUP(B17,iscritti_20169!$A$1:$G$2,3,FALSE),"")</f>
      </c>
      <c r="F17">
        <f>IF(E17&lt;&gt;"",VLOOKUP(E17,'20169'!$AG$3:'20169'!$AH$8,2,FALSE),"")</f>
      </c>
      <c r="G17">
        <f>COUNTA('20169'!$H$17:'20169'!$M$17)</f>
        <v>0</v>
      </c>
      <c r="H17" s="1"/>
      <c r="I17" s="1"/>
      <c r="J17" s="1"/>
      <c r="K17" s="1"/>
      <c r="L17" s="1"/>
      <c r="M17" s="1"/>
      <c r="N17">
        <f>IF('20169'!$G$17&lt;&gt;0,'20169'!$O$17/'20169'!$G$17,"")</f>
      </c>
      <c r="O17">
        <f>SUM('20169'!$H$17:'20169'!$M$17)</f>
        <v>0</v>
      </c>
      <c r="P17" s="1"/>
      <c r="Q17" s="1"/>
      <c r="R17">
        <f>SUM('20169'!$O$17:'20169'!$Q$17)+'20169'!$AF$17</f>
        <v>0</v>
      </c>
      <c r="S17">
        <f>SUM('20169'!$R$17:'20169'!$R$17)</f>
        <v>0</v>
      </c>
      <c r="T17">
        <v>8</v>
      </c>
      <c r="V17" s="1"/>
      <c r="W17" s="1"/>
      <c r="X17" s="1"/>
      <c r="AF17">
        <f>'20169'!$G$17*IF(E17&lt;&gt;"",'20169'!$F$17,0)</f>
        <v>0</v>
      </c>
    </row>
    <row r="18" spans="1:32" ht="12.75">
      <c r="A18">
        <v>9</v>
      </c>
      <c r="B18" s="1"/>
      <c r="C18">
        <f>IF(B18&lt;&gt;"",VLOOKUP(B18,iscritti_20169!$A$1:$G$2,4,FALSE),"")</f>
      </c>
      <c r="D18">
        <f>IF(B18&lt;&gt;"",VLOOKUP(B18,iscritti_20169!$A$1:$G$2,2,FALSE),"")</f>
      </c>
      <c r="E18">
        <f>IF(B18&lt;&gt;"",VLOOKUP(B18,iscritti_20169!$A$1:$G$2,3,FALSE),"")</f>
      </c>
      <c r="F18">
        <f>IF(E18&lt;&gt;"",VLOOKUP(E18,'20169'!$AG$3:'20169'!$AH$8,2,FALSE),"")</f>
      </c>
      <c r="G18">
        <f>COUNTA('20169'!$H$18:'20169'!$M$18)</f>
        <v>0</v>
      </c>
      <c r="H18" s="1"/>
      <c r="I18" s="1"/>
      <c r="J18" s="1"/>
      <c r="K18" s="1"/>
      <c r="L18" s="1"/>
      <c r="M18" s="1"/>
      <c r="N18">
        <f>IF('20169'!$G$18&lt;&gt;0,'20169'!$O$18/'20169'!$G$18,"")</f>
      </c>
      <c r="O18">
        <f>SUM('20169'!$H$18:'20169'!$M$18)</f>
        <v>0</v>
      </c>
      <c r="P18" s="1"/>
      <c r="Q18" s="1"/>
      <c r="R18">
        <f>SUM('20169'!$O$18:'20169'!$Q$18)+'20169'!$AF$18</f>
        <v>0</v>
      </c>
      <c r="S18">
        <f>SUM('20169'!$R$18:'20169'!$R$18)</f>
        <v>0</v>
      </c>
      <c r="T18">
        <v>9</v>
      </c>
      <c r="V18" s="1"/>
      <c r="W18" s="1"/>
      <c r="X18" s="1"/>
      <c r="AF18">
        <f>'20169'!$G$18*IF(E18&lt;&gt;"",'20169'!$F$18,0)</f>
        <v>0</v>
      </c>
    </row>
    <row r="19" spans="1:32" ht="12.75">
      <c r="A19">
        <v>10</v>
      </c>
      <c r="B19" s="1"/>
      <c r="C19">
        <f>IF(B19&lt;&gt;"",VLOOKUP(B19,iscritti_20169!$A$1:$G$2,4,FALSE),"")</f>
      </c>
      <c r="D19">
        <f>IF(B19&lt;&gt;"",VLOOKUP(B19,iscritti_20169!$A$1:$G$2,2,FALSE),"")</f>
      </c>
      <c r="E19">
        <f>IF(B19&lt;&gt;"",VLOOKUP(B19,iscritti_20169!$A$1:$G$2,3,FALSE),"")</f>
      </c>
      <c r="F19">
        <f>IF(E19&lt;&gt;"",VLOOKUP(E19,'20169'!$AG$3:'20169'!$AH$8,2,FALSE),"")</f>
      </c>
      <c r="G19">
        <f>COUNTA('20169'!$H$19:'20169'!$M$19)</f>
        <v>0</v>
      </c>
      <c r="H19" s="1"/>
      <c r="I19" s="1"/>
      <c r="J19" s="1"/>
      <c r="K19" s="1"/>
      <c r="L19" s="1"/>
      <c r="M19" s="1"/>
      <c r="N19">
        <f>IF('20169'!$G$19&lt;&gt;0,'20169'!$O$19/'20169'!$G$19,"")</f>
      </c>
      <c r="O19">
        <f>SUM('20169'!$H$19:'20169'!$M$19)</f>
        <v>0</v>
      </c>
      <c r="P19" s="1"/>
      <c r="Q19" s="1"/>
      <c r="R19">
        <f>SUM('20169'!$O$19:'20169'!$Q$19)+'20169'!$AF$19</f>
        <v>0</v>
      </c>
      <c r="S19">
        <f>SUM('20169'!$R$19:'20169'!$R$19)</f>
        <v>0</v>
      </c>
      <c r="T19">
        <v>10</v>
      </c>
      <c r="V19" s="1"/>
      <c r="W19" s="1"/>
      <c r="X19" s="1"/>
      <c r="AF19">
        <f>'20169'!$G$19*IF(E19&lt;&gt;"",'20169'!$F$19,0)</f>
        <v>0</v>
      </c>
    </row>
    <row r="20" spans="1:32" ht="12.75">
      <c r="A20">
        <v>11</v>
      </c>
      <c r="B20" s="1"/>
      <c r="C20">
        <f>IF(B20&lt;&gt;"",VLOOKUP(B20,iscritti_20169!$A$1:$G$2,4,FALSE),"")</f>
      </c>
      <c r="D20">
        <f>IF(B20&lt;&gt;"",VLOOKUP(B20,iscritti_20169!$A$1:$G$2,2,FALSE),"")</f>
      </c>
      <c r="E20">
        <f>IF(B20&lt;&gt;"",VLOOKUP(B20,iscritti_20169!$A$1:$G$2,3,FALSE),"")</f>
      </c>
      <c r="F20">
        <f>IF(E20&lt;&gt;"",VLOOKUP(E20,'20169'!$AG$3:'20169'!$AH$8,2,FALSE),"")</f>
      </c>
      <c r="G20">
        <f>COUNTA('20169'!$H$20:'20169'!$M$20)</f>
        <v>0</v>
      </c>
      <c r="H20" s="1"/>
      <c r="I20" s="1"/>
      <c r="J20" s="1"/>
      <c r="K20" s="1"/>
      <c r="L20" s="1"/>
      <c r="M20" s="1"/>
      <c r="N20">
        <f>IF('20169'!$G$20&lt;&gt;0,'20169'!$O$20/'20169'!$G$20,"")</f>
      </c>
      <c r="O20">
        <f>SUM('20169'!$H$20:'20169'!$M$20)</f>
        <v>0</v>
      </c>
      <c r="P20" s="1"/>
      <c r="Q20" s="1"/>
      <c r="R20">
        <f>SUM('20169'!$O$20:'20169'!$Q$20)+'20169'!$AF$20</f>
        <v>0</v>
      </c>
      <c r="S20">
        <f>SUM('20169'!$R$20:'20169'!$R$20)</f>
        <v>0</v>
      </c>
      <c r="T20">
        <v>11</v>
      </c>
      <c r="V20" s="1"/>
      <c r="W20" s="1"/>
      <c r="X20" s="1"/>
      <c r="AF20">
        <f>'20169'!$G$20*IF(E20&lt;&gt;"",'20169'!$F$20,0)</f>
        <v>0</v>
      </c>
    </row>
    <row r="21" spans="1:32" ht="12.75">
      <c r="A21">
        <v>12</v>
      </c>
      <c r="B21" s="1"/>
      <c r="C21">
        <f>IF(B21&lt;&gt;"",VLOOKUP(B21,iscritti_20169!$A$1:$G$2,4,FALSE),"")</f>
      </c>
      <c r="D21">
        <f>IF(B21&lt;&gt;"",VLOOKUP(B21,iscritti_20169!$A$1:$G$2,2,FALSE),"")</f>
      </c>
      <c r="E21">
        <f>IF(B21&lt;&gt;"",VLOOKUP(B21,iscritti_20169!$A$1:$G$2,3,FALSE),"")</f>
      </c>
      <c r="F21">
        <f>IF(E21&lt;&gt;"",VLOOKUP(E21,'20169'!$AG$3:'20169'!$AH$8,2,FALSE),"")</f>
      </c>
      <c r="G21">
        <f>COUNTA('20169'!$H$21:'20169'!$M$21)</f>
        <v>0</v>
      </c>
      <c r="H21" s="1"/>
      <c r="I21" s="1"/>
      <c r="J21" s="1"/>
      <c r="K21" s="1"/>
      <c r="L21" s="1"/>
      <c r="M21" s="1"/>
      <c r="N21">
        <f>IF('20169'!$G$21&lt;&gt;0,'20169'!$O$21/'20169'!$G$21,"")</f>
      </c>
      <c r="O21">
        <f>SUM('20169'!$H$21:'20169'!$M$21)</f>
        <v>0</v>
      </c>
      <c r="P21" s="1"/>
      <c r="Q21" s="1"/>
      <c r="R21">
        <f>SUM('20169'!$O$21:'20169'!$Q$21)+'20169'!$AF$21</f>
        <v>0</v>
      </c>
      <c r="S21">
        <f>SUM('20169'!$R$21:'20169'!$R$21)</f>
        <v>0</v>
      </c>
      <c r="T21">
        <v>12</v>
      </c>
      <c r="V21" s="1"/>
      <c r="W21" s="1"/>
      <c r="X21" s="1"/>
      <c r="AF21">
        <f>'20169'!$G$21*IF(E21&lt;&gt;"",'20169'!$F$21,0)</f>
        <v>0</v>
      </c>
    </row>
    <row r="22" spans="1:32" ht="12.75">
      <c r="A22">
        <v>13</v>
      </c>
      <c r="B22" s="1"/>
      <c r="C22">
        <f>IF(B22&lt;&gt;"",VLOOKUP(B22,iscritti_20169!$A$1:$G$2,4,FALSE),"")</f>
      </c>
      <c r="D22">
        <f>IF(B22&lt;&gt;"",VLOOKUP(B22,iscritti_20169!$A$1:$G$2,2,FALSE),"")</f>
      </c>
      <c r="E22">
        <f>IF(B22&lt;&gt;"",VLOOKUP(B22,iscritti_20169!$A$1:$G$2,3,FALSE),"")</f>
      </c>
      <c r="F22">
        <f>IF(E22&lt;&gt;"",VLOOKUP(E22,'20169'!$AG$3:'20169'!$AH$8,2,FALSE),"")</f>
      </c>
      <c r="G22">
        <f>COUNTA('20169'!$H$22:'20169'!$M$22)</f>
        <v>0</v>
      </c>
      <c r="H22" s="1"/>
      <c r="I22" s="1"/>
      <c r="J22" s="1"/>
      <c r="K22" s="1"/>
      <c r="L22" s="1"/>
      <c r="M22" s="1"/>
      <c r="N22">
        <f>IF('20169'!$G$22&lt;&gt;0,'20169'!$O$22/'20169'!$G$22,"")</f>
      </c>
      <c r="O22">
        <f>SUM('20169'!$H$22:'20169'!$M$22)</f>
        <v>0</v>
      </c>
      <c r="P22" s="1"/>
      <c r="Q22" s="1"/>
      <c r="R22">
        <f>SUM('20169'!$O$22:'20169'!$Q$22)+'20169'!$AF$22</f>
        <v>0</v>
      </c>
      <c r="S22">
        <f>SUM('20169'!$R$22:'20169'!$R$22)</f>
        <v>0</v>
      </c>
      <c r="T22">
        <v>13</v>
      </c>
      <c r="V22" s="1"/>
      <c r="W22" s="1"/>
      <c r="X22" s="1"/>
      <c r="AF22">
        <f>'20169'!$G$22*IF(E22&lt;&gt;"",'20169'!$F$22,0)</f>
        <v>0</v>
      </c>
    </row>
    <row r="23" spans="1:32" ht="12.75">
      <c r="A23">
        <v>14</v>
      </c>
      <c r="B23" s="1"/>
      <c r="C23">
        <f>IF(B23&lt;&gt;"",VLOOKUP(B23,iscritti_20169!$A$1:$G$2,4,FALSE),"")</f>
      </c>
      <c r="D23">
        <f>IF(B23&lt;&gt;"",VLOOKUP(B23,iscritti_20169!$A$1:$G$2,2,FALSE),"")</f>
      </c>
      <c r="E23">
        <f>IF(B23&lt;&gt;"",VLOOKUP(B23,iscritti_20169!$A$1:$G$2,3,FALSE),"")</f>
      </c>
      <c r="F23">
        <f>IF(E23&lt;&gt;"",VLOOKUP(E23,'20169'!$AG$3:'20169'!$AH$8,2,FALSE),"")</f>
      </c>
      <c r="G23">
        <f>COUNTA('20169'!$H$23:'20169'!$M$23)</f>
        <v>0</v>
      </c>
      <c r="H23" s="1"/>
      <c r="I23" s="1"/>
      <c r="J23" s="1"/>
      <c r="K23" s="1"/>
      <c r="L23" s="1"/>
      <c r="M23" s="1"/>
      <c r="N23">
        <f>IF('20169'!$G$23&lt;&gt;0,'20169'!$O$23/'20169'!$G$23,"")</f>
      </c>
      <c r="O23">
        <f>SUM('20169'!$H$23:'20169'!$M$23)</f>
        <v>0</v>
      </c>
      <c r="P23" s="1"/>
      <c r="Q23" s="1"/>
      <c r="R23">
        <f>SUM('20169'!$O$23:'20169'!$Q$23)+'20169'!$AF$23</f>
        <v>0</v>
      </c>
      <c r="S23">
        <f>SUM('20169'!$R$23:'20169'!$R$23)</f>
        <v>0</v>
      </c>
      <c r="T23">
        <v>14</v>
      </c>
      <c r="V23" s="1"/>
      <c r="W23" s="1"/>
      <c r="X23" s="1"/>
      <c r="AF23">
        <f>'20169'!$G$23*IF(E23&lt;&gt;"",'20169'!$F$23,0)</f>
        <v>0</v>
      </c>
    </row>
    <row r="24" spans="1:32" ht="12.75">
      <c r="A24">
        <v>15</v>
      </c>
      <c r="B24" s="1"/>
      <c r="C24">
        <f>IF(B24&lt;&gt;"",VLOOKUP(B24,iscritti_20169!$A$1:$G$2,4,FALSE),"")</f>
      </c>
      <c r="D24">
        <f>IF(B24&lt;&gt;"",VLOOKUP(B24,iscritti_20169!$A$1:$G$2,2,FALSE),"")</f>
      </c>
      <c r="E24">
        <f>IF(B24&lt;&gt;"",VLOOKUP(B24,iscritti_20169!$A$1:$G$2,3,FALSE),"")</f>
      </c>
      <c r="F24">
        <f>IF(E24&lt;&gt;"",VLOOKUP(E24,'20169'!$AG$3:'20169'!$AH$8,2,FALSE),"")</f>
      </c>
      <c r="G24">
        <f>COUNTA('20169'!$H$24:'20169'!$M$24)</f>
        <v>0</v>
      </c>
      <c r="H24" s="1"/>
      <c r="I24" s="1"/>
      <c r="J24" s="1"/>
      <c r="K24" s="1"/>
      <c r="L24" s="1"/>
      <c r="M24" s="1"/>
      <c r="N24">
        <f>IF('20169'!$G$24&lt;&gt;0,'20169'!$O$24/'20169'!$G$24,"")</f>
      </c>
      <c r="O24">
        <f>SUM('20169'!$H$24:'20169'!$M$24)</f>
        <v>0</v>
      </c>
      <c r="P24" s="1"/>
      <c r="Q24" s="1"/>
      <c r="R24">
        <f>SUM('20169'!$O$24:'20169'!$Q$24)+'20169'!$AF$24</f>
        <v>0</v>
      </c>
      <c r="S24">
        <f>SUM('20169'!$R$24:'20169'!$R$24)</f>
        <v>0</v>
      </c>
      <c r="T24">
        <v>15</v>
      </c>
      <c r="V24" s="1"/>
      <c r="W24" s="1"/>
      <c r="X24" s="1"/>
      <c r="AF24">
        <f>'20169'!$G$24*IF(E24&lt;&gt;"",'20169'!$F$24,0)</f>
        <v>0</v>
      </c>
    </row>
    <row r="25" spans="1:32" ht="12.75">
      <c r="A25">
        <v>16</v>
      </c>
      <c r="B25" s="1"/>
      <c r="C25">
        <f>IF(B25&lt;&gt;"",VLOOKUP(B25,iscritti_20169!$A$1:$G$2,4,FALSE),"")</f>
      </c>
      <c r="D25">
        <f>IF(B25&lt;&gt;"",VLOOKUP(B25,iscritti_20169!$A$1:$G$2,2,FALSE),"")</f>
      </c>
      <c r="E25">
        <f>IF(B25&lt;&gt;"",VLOOKUP(B25,iscritti_20169!$A$1:$G$2,3,FALSE),"")</f>
      </c>
      <c r="F25">
        <f>IF(E25&lt;&gt;"",VLOOKUP(E25,'20169'!$AG$3:'20169'!$AH$8,2,FALSE),"")</f>
      </c>
      <c r="G25">
        <f>COUNTA('20169'!$H$25:'20169'!$M$25)</f>
        <v>0</v>
      </c>
      <c r="H25" s="1"/>
      <c r="I25" s="1"/>
      <c r="J25" s="1"/>
      <c r="K25" s="1"/>
      <c r="L25" s="1"/>
      <c r="M25" s="1"/>
      <c r="N25">
        <f>IF('20169'!$G$25&lt;&gt;0,'20169'!$O$25/'20169'!$G$25,"")</f>
      </c>
      <c r="O25">
        <f>SUM('20169'!$H$25:'20169'!$M$25)</f>
        <v>0</v>
      </c>
      <c r="P25" s="1"/>
      <c r="Q25" s="1"/>
      <c r="R25">
        <f>SUM('20169'!$O$25:'20169'!$Q$25)+'20169'!$AF$25</f>
        <v>0</v>
      </c>
      <c r="S25">
        <f>SUM('20169'!$R$25:'20169'!$R$25)</f>
        <v>0</v>
      </c>
      <c r="T25">
        <v>16</v>
      </c>
      <c r="V25" s="1"/>
      <c r="W25" s="1"/>
      <c r="X25" s="1"/>
      <c r="AF25">
        <f>'20169'!$G$25*IF(E25&lt;&gt;"",'20169'!$F$25,0)</f>
        <v>0</v>
      </c>
    </row>
    <row r="26" spans="1:32" ht="12.75">
      <c r="A26">
        <v>17</v>
      </c>
      <c r="B26" s="1"/>
      <c r="C26">
        <f>IF(B26&lt;&gt;"",VLOOKUP(B26,iscritti_20169!$A$1:$G$2,4,FALSE),"")</f>
      </c>
      <c r="D26">
        <f>IF(B26&lt;&gt;"",VLOOKUP(B26,iscritti_20169!$A$1:$G$2,2,FALSE),"")</f>
      </c>
      <c r="E26">
        <f>IF(B26&lt;&gt;"",VLOOKUP(B26,iscritti_20169!$A$1:$G$2,3,FALSE),"")</f>
      </c>
      <c r="F26">
        <f>IF(E26&lt;&gt;"",VLOOKUP(E26,'20169'!$AG$3:'20169'!$AH$8,2,FALSE),"")</f>
      </c>
      <c r="G26">
        <f>COUNTA('20169'!$H$26:'20169'!$M$26)</f>
        <v>0</v>
      </c>
      <c r="H26" s="1"/>
      <c r="I26" s="1"/>
      <c r="J26" s="1"/>
      <c r="K26" s="1"/>
      <c r="L26" s="1"/>
      <c r="M26" s="1"/>
      <c r="N26">
        <f>IF('20169'!$G$26&lt;&gt;0,'20169'!$O$26/'20169'!$G$26,"")</f>
      </c>
      <c r="O26">
        <f>SUM('20169'!$H$26:'20169'!$M$26)</f>
        <v>0</v>
      </c>
      <c r="P26" s="1"/>
      <c r="Q26" s="1"/>
      <c r="R26">
        <f>SUM('20169'!$O$26:'20169'!$Q$26)+'20169'!$AF$26</f>
        <v>0</v>
      </c>
      <c r="S26">
        <f>SUM('20169'!$R$26:'20169'!$R$26)</f>
        <v>0</v>
      </c>
      <c r="T26">
        <v>17</v>
      </c>
      <c r="V26" s="1"/>
      <c r="W26" s="1"/>
      <c r="X26" s="1"/>
      <c r="AF26">
        <f>'20169'!$G$26*IF(E26&lt;&gt;"",'20169'!$F$26,0)</f>
        <v>0</v>
      </c>
    </row>
    <row r="27" spans="1:32" ht="12.75">
      <c r="A27">
        <v>18</v>
      </c>
      <c r="B27" s="1"/>
      <c r="C27">
        <f>IF(B27&lt;&gt;"",VLOOKUP(B27,iscritti_20169!$A$1:$G$2,4,FALSE),"")</f>
      </c>
      <c r="D27">
        <f>IF(B27&lt;&gt;"",VLOOKUP(B27,iscritti_20169!$A$1:$G$2,2,FALSE),"")</f>
      </c>
      <c r="E27">
        <f>IF(B27&lt;&gt;"",VLOOKUP(B27,iscritti_20169!$A$1:$G$2,3,FALSE),"")</f>
      </c>
      <c r="F27">
        <f>IF(E27&lt;&gt;"",VLOOKUP(E27,'20169'!$AG$3:'20169'!$AH$8,2,FALSE),"")</f>
      </c>
      <c r="G27">
        <f>COUNTA('20169'!$H$27:'20169'!$M$27)</f>
        <v>0</v>
      </c>
      <c r="H27" s="1"/>
      <c r="I27" s="1"/>
      <c r="J27" s="1"/>
      <c r="K27" s="1"/>
      <c r="L27" s="1"/>
      <c r="M27" s="1"/>
      <c r="N27">
        <f>IF('20169'!$G$27&lt;&gt;0,'20169'!$O$27/'20169'!$G$27,"")</f>
      </c>
      <c r="O27">
        <f>SUM('20169'!$H$27:'20169'!$M$27)</f>
        <v>0</v>
      </c>
      <c r="P27" s="1"/>
      <c r="Q27" s="1"/>
      <c r="R27">
        <f>SUM('20169'!$O$27:'20169'!$Q$27)+'20169'!$AF$27</f>
        <v>0</v>
      </c>
      <c r="S27">
        <f>SUM('20169'!$R$27:'20169'!$R$27)</f>
        <v>0</v>
      </c>
      <c r="T27">
        <v>18</v>
      </c>
      <c r="V27" s="1"/>
      <c r="W27" s="1"/>
      <c r="X27" s="1"/>
      <c r="AF27">
        <f>'20169'!$G$27*IF(E27&lt;&gt;"",'20169'!$F$27,0)</f>
        <v>0</v>
      </c>
    </row>
    <row r="28" spans="1:32" ht="12.75">
      <c r="A28">
        <v>19</v>
      </c>
      <c r="B28" s="1"/>
      <c r="C28">
        <f>IF(B28&lt;&gt;"",VLOOKUP(B28,iscritti_20169!$A$1:$G$2,4,FALSE),"")</f>
      </c>
      <c r="D28">
        <f>IF(B28&lt;&gt;"",VLOOKUP(B28,iscritti_20169!$A$1:$G$2,2,FALSE),"")</f>
      </c>
      <c r="E28">
        <f>IF(B28&lt;&gt;"",VLOOKUP(B28,iscritti_20169!$A$1:$G$2,3,FALSE),"")</f>
      </c>
      <c r="F28">
        <f>IF(E28&lt;&gt;"",VLOOKUP(E28,'20169'!$AG$3:'20169'!$AH$8,2,FALSE),"")</f>
      </c>
      <c r="G28">
        <f>COUNTA('20169'!$H$28:'20169'!$M$28)</f>
        <v>0</v>
      </c>
      <c r="H28" s="1"/>
      <c r="I28" s="1"/>
      <c r="J28" s="1"/>
      <c r="K28" s="1"/>
      <c r="L28" s="1"/>
      <c r="M28" s="1"/>
      <c r="N28">
        <f>IF('20169'!$G$28&lt;&gt;0,'20169'!$O$28/'20169'!$G$28,"")</f>
      </c>
      <c r="O28">
        <f>SUM('20169'!$H$28:'20169'!$M$28)</f>
        <v>0</v>
      </c>
      <c r="P28" s="1"/>
      <c r="Q28" s="1"/>
      <c r="R28">
        <f>SUM('20169'!$O$28:'20169'!$Q$28)+'20169'!$AF$28</f>
        <v>0</v>
      </c>
      <c r="S28">
        <f>SUM('20169'!$R$28:'20169'!$R$28)</f>
        <v>0</v>
      </c>
      <c r="T28">
        <v>19</v>
      </c>
      <c r="V28" s="1"/>
      <c r="W28" s="1"/>
      <c r="X28" s="1"/>
      <c r="AF28">
        <f>'20169'!$G$28*IF(E28&lt;&gt;"",'20169'!$F$28,0)</f>
        <v>0</v>
      </c>
    </row>
    <row r="29" spans="1:32" ht="12.75">
      <c r="A29">
        <v>20</v>
      </c>
      <c r="B29" s="1"/>
      <c r="C29">
        <f>IF(B29&lt;&gt;"",VLOOKUP(B29,iscritti_20169!$A$1:$G$2,4,FALSE),"")</f>
      </c>
      <c r="D29">
        <f>IF(B29&lt;&gt;"",VLOOKUP(B29,iscritti_20169!$A$1:$G$2,2,FALSE),"")</f>
      </c>
      <c r="E29">
        <f>IF(B29&lt;&gt;"",VLOOKUP(B29,iscritti_20169!$A$1:$G$2,3,FALSE),"")</f>
      </c>
      <c r="F29">
        <f>IF(E29&lt;&gt;"",VLOOKUP(E29,'20169'!$AG$3:'20169'!$AH$8,2,FALSE),"")</f>
      </c>
      <c r="G29">
        <f>COUNTA('20169'!$H$29:'20169'!$M$29)</f>
        <v>0</v>
      </c>
      <c r="H29" s="1"/>
      <c r="I29" s="1"/>
      <c r="J29" s="1"/>
      <c r="K29" s="1"/>
      <c r="L29" s="1"/>
      <c r="M29" s="1"/>
      <c r="N29">
        <f>IF('20169'!$G$29&lt;&gt;0,'20169'!$O$29/'20169'!$G$29,"")</f>
      </c>
      <c r="O29">
        <f>SUM('20169'!$H$29:'20169'!$M$29)</f>
        <v>0</v>
      </c>
      <c r="P29" s="1"/>
      <c r="Q29" s="1"/>
      <c r="R29">
        <f>SUM('20169'!$O$29:'20169'!$Q$29)+'20169'!$AF$29</f>
        <v>0</v>
      </c>
      <c r="S29">
        <f>SUM('20169'!$R$29:'20169'!$R$29)</f>
        <v>0</v>
      </c>
      <c r="T29">
        <v>20</v>
      </c>
      <c r="V29" s="1"/>
      <c r="W29" s="1"/>
      <c r="X29" s="1"/>
      <c r="AF29">
        <f>'20169'!$G$29*IF(E29&lt;&gt;"",'20169'!$F$29,0)</f>
        <v>0</v>
      </c>
    </row>
    <row r="30" spans="1:32" ht="12.75">
      <c r="A30">
        <v>21</v>
      </c>
      <c r="B30" s="1"/>
      <c r="C30">
        <f>IF(B30&lt;&gt;"",VLOOKUP(B30,iscritti_20169!$A$1:$G$2,4,FALSE),"")</f>
      </c>
      <c r="D30">
        <f>IF(B30&lt;&gt;"",VLOOKUP(B30,iscritti_20169!$A$1:$G$2,2,FALSE),"")</f>
      </c>
      <c r="E30">
        <f>IF(B30&lt;&gt;"",VLOOKUP(B30,iscritti_20169!$A$1:$G$2,3,FALSE),"")</f>
      </c>
      <c r="F30">
        <f>IF(E30&lt;&gt;"",VLOOKUP(E30,'20169'!$AG$3:'20169'!$AH$8,2,FALSE),"")</f>
      </c>
      <c r="G30">
        <f>COUNTA('20169'!$H$30:'20169'!$M$30)</f>
        <v>0</v>
      </c>
      <c r="H30" s="1"/>
      <c r="I30" s="1"/>
      <c r="J30" s="1"/>
      <c r="K30" s="1"/>
      <c r="L30" s="1"/>
      <c r="M30" s="1"/>
      <c r="N30">
        <f>IF('20169'!$G$30&lt;&gt;0,'20169'!$O$30/'20169'!$G$30,"")</f>
      </c>
      <c r="O30">
        <f>SUM('20169'!$H$30:'20169'!$M$30)</f>
        <v>0</v>
      </c>
      <c r="P30" s="1"/>
      <c r="Q30" s="1"/>
      <c r="R30">
        <f>SUM('20169'!$O$30:'20169'!$Q$30)+'20169'!$AF$30</f>
        <v>0</v>
      </c>
      <c r="S30">
        <f>SUM('20169'!$R$30:'20169'!$R$30)</f>
        <v>0</v>
      </c>
      <c r="T30">
        <v>21</v>
      </c>
      <c r="V30" s="1"/>
      <c r="W30" s="1"/>
      <c r="X30" s="1"/>
      <c r="AF30">
        <f>'20169'!$G$30*IF(E30&lt;&gt;"",'20169'!$F$30,0)</f>
        <v>0</v>
      </c>
    </row>
    <row r="31" spans="1:32" ht="12.75">
      <c r="A31">
        <v>22</v>
      </c>
      <c r="B31" s="1"/>
      <c r="C31">
        <f>IF(B31&lt;&gt;"",VLOOKUP(B31,iscritti_20169!$A$1:$G$2,4,FALSE),"")</f>
      </c>
      <c r="D31">
        <f>IF(B31&lt;&gt;"",VLOOKUP(B31,iscritti_20169!$A$1:$G$2,2,FALSE),"")</f>
      </c>
      <c r="E31">
        <f>IF(B31&lt;&gt;"",VLOOKUP(B31,iscritti_20169!$A$1:$G$2,3,FALSE),"")</f>
      </c>
      <c r="F31">
        <f>IF(E31&lt;&gt;"",VLOOKUP(E31,'20169'!$AG$3:'20169'!$AH$8,2,FALSE),"")</f>
      </c>
      <c r="G31">
        <f>COUNTA('20169'!$H$31:'20169'!$M$31)</f>
        <v>0</v>
      </c>
      <c r="H31" s="1"/>
      <c r="I31" s="1"/>
      <c r="J31" s="1"/>
      <c r="K31" s="1"/>
      <c r="L31" s="1"/>
      <c r="M31" s="1"/>
      <c r="N31">
        <f>IF('20169'!$G$31&lt;&gt;0,'20169'!$O$31/'20169'!$G$31,"")</f>
      </c>
      <c r="O31">
        <f>SUM('20169'!$H$31:'20169'!$M$31)</f>
        <v>0</v>
      </c>
      <c r="P31" s="1"/>
      <c r="Q31" s="1"/>
      <c r="R31">
        <f>SUM('20169'!$O$31:'20169'!$Q$31)+'20169'!$AF$31</f>
        <v>0</v>
      </c>
      <c r="S31">
        <f>SUM('20169'!$R$31:'20169'!$R$31)</f>
        <v>0</v>
      </c>
      <c r="T31">
        <v>22</v>
      </c>
      <c r="V31" s="1"/>
      <c r="W31" s="1"/>
      <c r="X31" s="1"/>
      <c r="AF31">
        <f>'20169'!$G$31*IF(E31&lt;&gt;"",'20169'!$F$31,0)</f>
        <v>0</v>
      </c>
    </row>
    <row r="32" spans="1:32" ht="12.75">
      <c r="A32">
        <v>23</v>
      </c>
      <c r="B32" s="1"/>
      <c r="C32">
        <f>IF(B32&lt;&gt;"",VLOOKUP(B32,iscritti_20169!$A$1:$G$2,4,FALSE),"")</f>
      </c>
      <c r="D32">
        <f>IF(B32&lt;&gt;"",VLOOKUP(B32,iscritti_20169!$A$1:$G$2,2,FALSE),"")</f>
      </c>
      <c r="E32">
        <f>IF(B32&lt;&gt;"",VLOOKUP(B32,iscritti_20169!$A$1:$G$2,3,FALSE),"")</f>
      </c>
      <c r="F32">
        <f>IF(E32&lt;&gt;"",VLOOKUP(E32,'20169'!$AG$3:'20169'!$AH$8,2,FALSE),"")</f>
      </c>
      <c r="G32">
        <f>COUNTA('20169'!$H$32:'20169'!$M$32)</f>
        <v>0</v>
      </c>
      <c r="H32" s="1"/>
      <c r="I32" s="1"/>
      <c r="J32" s="1"/>
      <c r="K32" s="1"/>
      <c r="L32" s="1"/>
      <c r="M32" s="1"/>
      <c r="N32">
        <f>IF('20169'!$G$32&lt;&gt;0,'20169'!$O$32/'20169'!$G$32,"")</f>
      </c>
      <c r="O32">
        <f>SUM('20169'!$H$32:'20169'!$M$32)</f>
        <v>0</v>
      </c>
      <c r="P32" s="1"/>
      <c r="Q32" s="1"/>
      <c r="R32">
        <f>SUM('20169'!$O$32:'20169'!$Q$32)+'20169'!$AF$32</f>
        <v>0</v>
      </c>
      <c r="S32">
        <f>SUM('20169'!$R$32:'20169'!$R$32)</f>
        <v>0</v>
      </c>
      <c r="T32">
        <v>23</v>
      </c>
      <c r="V32" s="1"/>
      <c r="W32" s="1"/>
      <c r="X32" s="1"/>
      <c r="AF32">
        <f>'20169'!$G$32*IF(E32&lt;&gt;"",'20169'!$F$32,0)</f>
        <v>0</v>
      </c>
    </row>
    <row r="33" spans="1:32" ht="12.75">
      <c r="A33">
        <v>24</v>
      </c>
      <c r="B33" s="1"/>
      <c r="C33">
        <f>IF(B33&lt;&gt;"",VLOOKUP(B33,iscritti_20169!$A$1:$G$2,4,FALSE),"")</f>
      </c>
      <c r="D33">
        <f>IF(B33&lt;&gt;"",VLOOKUP(B33,iscritti_20169!$A$1:$G$2,2,FALSE),"")</f>
      </c>
      <c r="E33">
        <f>IF(B33&lt;&gt;"",VLOOKUP(B33,iscritti_20169!$A$1:$G$2,3,FALSE),"")</f>
      </c>
      <c r="F33">
        <f>IF(E33&lt;&gt;"",VLOOKUP(E33,'20169'!$AG$3:'20169'!$AH$8,2,FALSE),"")</f>
      </c>
      <c r="G33">
        <f>COUNTA('20169'!$H$33:'20169'!$M$33)</f>
        <v>0</v>
      </c>
      <c r="H33" s="1"/>
      <c r="I33" s="1"/>
      <c r="J33" s="1"/>
      <c r="K33" s="1"/>
      <c r="L33" s="1"/>
      <c r="M33" s="1"/>
      <c r="N33">
        <f>IF('20169'!$G$33&lt;&gt;0,'20169'!$O$33/'20169'!$G$33,"")</f>
      </c>
      <c r="O33">
        <f>SUM('20169'!$H$33:'20169'!$M$33)</f>
        <v>0</v>
      </c>
      <c r="P33" s="1"/>
      <c r="Q33" s="1"/>
      <c r="R33">
        <f>SUM('20169'!$O$33:'20169'!$Q$33)+'20169'!$AF$33</f>
        <v>0</v>
      </c>
      <c r="S33">
        <f>SUM('20169'!$R$33:'20169'!$R$33)</f>
        <v>0</v>
      </c>
      <c r="T33">
        <v>24</v>
      </c>
      <c r="V33" s="1"/>
      <c r="W33" s="1"/>
      <c r="X33" s="1"/>
      <c r="AF33">
        <f>'20169'!$G$33*IF(E33&lt;&gt;"",'20169'!$F$33,0)</f>
        <v>0</v>
      </c>
    </row>
    <row r="34" spans="1:32" ht="12.75">
      <c r="A34">
        <v>25</v>
      </c>
      <c r="B34" s="1"/>
      <c r="C34">
        <f>IF(B34&lt;&gt;"",VLOOKUP(B34,iscritti_20169!$A$1:$G$2,4,FALSE),"")</f>
      </c>
      <c r="D34">
        <f>IF(B34&lt;&gt;"",VLOOKUP(B34,iscritti_20169!$A$1:$G$2,2,FALSE),"")</f>
      </c>
      <c r="E34">
        <f>IF(B34&lt;&gt;"",VLOOKUP(B34,iscritti_20169!$A$1:$G$2,3,FALSE),"")</f>
      </c>
      <c r="F34">
        <f>IF(E34&lt;&gt;"",VLOOKUP(E34,'20169'!$AG$3:'20169'!$AH$8,2,FALSE),"")</f>
      </c>
      <c r="G34">
        <f>COUNTA('20169'!$H$34:'20169'!$M$34)</f>
        <v>0</v>
      </c>
      <c r="H34" s="1"/>
      <c r="I34" s="1"/>
      <c r="J34" s="1"/>
      <c r="K34" s="1"/>
      <c r="L34" s="1"/>
      <c r="M34" s="1"/>
      <c r="N34">
        <f>IF('20169'!$G$34&lt;&gt;0,'20169'!$O$34/'20169'!$G$34,"")</f>
      </c>
      <c r="O34">
        <f>SUM('20169'!$H$34:'20169'!$M$34)</f>
        <v>0</v>
      </c>
      <c r="P34" s="1"/>
      <c r="Q34" s="1"/>
      <c r="R34">
        <f>SUM('20169'!$O$34:'20169'!$Q$34)+'20169'!$AF$34</f>
        <v>0</v>
      </c>
      <c r="S34">
        <f>SUM('20169'!$R$34:'20169'!$R$34)</f>
        <v>0</v>
      </c>
      <c r="T34">
        <v>25</v>
      </c>
      <c r="V34" s="1"/>
      <c r="W34" s="1"/>
      <c r="X34" s="1"/>
      <c r="AF34">
        <f>'20169'!$G$34*IF(E34&lt;&gt;"",'20169'!$F$34,0)</f>
        <v>0</v>
      </c>
    </row>
    <row r="35" spans="1:32" ht="12.75">
      <c r="A35">
        <v>26</v>
      </c>
      <c r="B35" s="1"/>
      <c r="C35">
        <f>IF(B35&lt;&gt;"",VLOOKUP(B35,iscritti_20169!$A$1:$G$2,4,FALSE),"")</f>
      </c>
      <c r="D35">
        <f>IF(B35&lt;&gt;"",VLOOKUP(B35,iscritti_20169!$A$1:$G$2,2,FALSE),"")</f>
      </c>
      <c r="E35">
        <f>IF(B35&lt;&gt;"",VLOOKUP(B35,iscritti_20169!$A$1:$G$2,3,FALSE),"")</f>
      </c>
      <c r="F35">
        <f>IF(E35&lt;&gt;"",VLOOKUP(E35,'20169'!$AG$3:'20169'!$AH$8,2,FALSE),"")</f>
      </c>
      <c r="G35">
        <f>COUNTA('20169'!$H$35:'20169'!$M$35)</f>
        <v>0</v>
      </c>
      <c r="H35" s="1"/>
      <c r="I35" s="1"/>
      <c r="J35" s="1"/>
      <c r="K35" s="1"/>
      <c r="L35" s="1"/>
      <c r="M35" s="1"/>
      <c r="N35">
        <f>IF('20169'!$G$35&lt;&gt;0,'20169'!$O$35/'20169'!$G$35,"")</f>
      </c>
      <c r="O35">
        <f>SUM('20169'!$H$35:'20169'!$M$35)</f>
        <v>0</v>
      </c>
      <c r="P35" s="1"/>
      <c r="Q35" s="1"/>
      <c r="R35">
        <f>SUM('20169'!$O$35:'20169'!$Q$35)+'20169'!$AF$35</f>
        <v>0</v>
      </c>
      <c r="S35">
        <f>SUM('20169'!$R$35:'20169'!$R$35)</f>
        <v>0</v>
      </c>
      <c r="T35">
        <v>26</v>
      </c>
      <c r="V35" s="1"/>
      <c r="W35" s="1"/>
      <c r="X35" s="1"/>
      <c r="AF35">
        <f>'20169'!$G$35*IF(E35&lt;&gt;"",'20169'!$F$35,0)</f>
        <v>0</v>
      </c>
    </row>
    <row r="36" spans="1:32" ht="12.75">
      <c r="A36">
        <v>27</v>
      </c>
      <c r="B36" s="1"/>
      <c r="C36">
        <f>IF(B36&lt;&gt;"",VLOOKUP(B36,iscritti_20169!$A$1:$G$2,4,FALSE),"")</f>
      </c>
      <c r="D36">
        <f>IF(B36&lt;&gt;"",VLOOKUP(B36,iscritti_20169!$A$1:$G$2,2,FALSE),"")</f>
      </c>
      <c r="E36">
        <f>IF(B36&lt;&gt;"",VLOOKUP(B36,iscritti_20169!$A$1:$G$2,3,FALSE),"")</f>
      </c>
      <c r="F36">
        <f>IF(E36&lt;&gt;"",VLOOKUP(E36,'20169'!$AG$3:'20169'!$AH$8,2,FALSE),"")</f>
      </c>
      <c r="G36">
        <f>COUNTA('20169'!$H$36:'20169'!$M$36)</f>
        <v>0</v>
      </c>
      <c r="H36" s="1"/>
      <c r="I36" s="1"/>
      <c r="J36" s="1"/>
      <c r="K36" s="1"/>
      <c r="L36" s="1"/>
      <c r="M36" s="1"/>
      <c r="N36">
        <f>IF('20169'!$G$36&lt;&gt;0,'20169'!$O$36/'20169'!$G$36,"")</f>
      </c>
      <c r="O36">
        <f>SUM('20169'!$H$36:'20169'!$M$36)</f>
        <v>0</v>
      </c>
      <c r="P36" s="1"/>
      <c r="Q36" s="1"/>
      <c r="R36">
        <f>SUM('20169'!$O$36:'20169'!$Q$36)+'20169'!$AF$36</f>
        <v>0</v>
      </c>
      <c r="S36">
        <f>SUM('20169'!$R$36:'20169'!$R$36)</f>
        <v>0</v>
      </c>
      <c r="T36">
        <v>27</v>
      </c>
      <c r="V36" s="1"/>
      <c r="W36" s="1"/>
      <c r="X36" s="1"/>
      <c r="AF36">
        <f>'20169'!$G$36*IF(E36&lt;&gt;"",'20169'!$F$36,0)</f>
        <v>0</v>
      </c>
    </row>
    <row r="37" spans="1:32" ht="12.75">
      <c r="A37">
        <v>28</v>
      </c>
      <c r="B37" s="1"/>
      <c r="C37">
        <f>IF(B37&lt;&gt;"",VLOOKUP(B37,iscritti_20169!$A$1:$G$2,4,FALSE),"")</f>
      </c>
      <c r="D37">
        <f>IF(B37&lt;&gt;"",VLOOKUP(B37,iscritti_20169!$A$1:$G$2,2,FALSE),"")</f>
      </c>
      <c r="E37">
        <f>IF(B37&lt;&gt;"",VLOOKUP(B37,iscritti_20169!$A$1:$G$2,3,FALSE),"")</f>
      </c>
      <c r="F37">
        <f>IF(E37&lt;&gt;"",VLOOKUP(E37,'20169'!$AG$3:'20169'!$AH$8,2,FALSE),"")</f>
      </c>
      <c r="G37">
        <f>COUNTA('20169'!$H$37:'20169'!$M$37)</f>
        <v>0</v>
      </c>
      <c r="H37" s="1"/>
      <c r="I37" s="1"/>
      <c r="J37" s="1"/>
      <c r="K37" s="1"/>
      <c r="L37" s="1"/>
      <c r="M37" s="1"/>
      <c r="N37">
        <f>IF('20169'!$G$37&lt;&gt;0,'20169'!$O$37/'20169'!$G$37,"")</f>
      </c>
      <c r="O37">
        <f>SUM('20169'!$H$37:'20169'!$M$37)</f>
        <v>0</v>
      </c>
      <c r="P37" s="1"/>
      <c r="Q37" s="1"/>
      <c r="R37">
        <f>SUM('20169'!$O$37:'20169'!$Q$37)+'20169'!$AF$37</f>
        <v>0</v>
      </c>
      <c r="S37">
        <f>SUM('20169'!$R$37:'20169'!$R$37)</f>
        <v>0</v>
      </c>
      <c r="T37">
        <v>28</v>
      </c>
      <c r="V37" s="1"/>
      <c r="W37" s="1"/>
      <c r="X37" s="1"/>
      <c r="AF37">
        <f>'20169'!$G$37*IF(E37&lt;&gt;"",'20169'!$F$37,0)</f>
        <v>0</v>
      </c>
    </row>
    <row r="38" spans="1:32" ht="12.75">
      <c r="A38">
        <v>29</v>
      </c>
      <c r="B38" s="1"/>
      <c r="C38">
        <f>IF(B38&lt;&gt;"",VLOOKUP(B38,iscritti_20169!$A$1:$G$2,4,FALSE),"")</f>
      </c>
      <c r="D38">
        <f>IF(B38&lt;&gt;"",VLOOKUP(B38,iscritti_20169!$A$1:$G$2,2,FALSE),"")</f>
      </c>
      <c r="E38">
        <f>IF(B38&lt;&gt;"",VLOOKUP(B38,iscritti_20169!$A$1:$G$2,3,FALSE),"")</f>
      </c>
      <c r="F38">
        <f>IF(E38&lt;&gt;"",VLOOKUP(E38,'20169'!$AG$3:'20169'!$AH$8,2,FALSE),"")</f>
      </c>
      <c r="G38">
        <f>COUNTA('20169'!$H$38:'20169'!$M$38)</f>
        <v>0</v>
      </c>
      <c r="H38" s="1"/>
      <c r="I38" s="1"/>
      <c r="J38" s="1"/>
      <c r="K38" s="1"/>
      <c r="L38" s="1"/>
      <c r="M38" s="1"/>
      <c r="N38">
        <f>IF('20169'!$G$38&lt;&gt;0,'20169'!$O$38/'20169'!$G$38,"")</f>
      </c>
      <c r="O38">
        <f>SUM('20169'!$H$38:'20169'!$M$38)</f>
        <v>0</v>
      </c>
      <c r="P38" s="1"/>
      <c r="Q38" s="1"/>
      <c r="R38">
        <f>SUM('20169'!$O$38:'20169'!$Q$38)+'20169'!$AF$38</f>
        <v>0</v>
      </c>
      <c r="S38">
        <f>SUM('20169'!$R$38:'20169'!$R$38)</f>
        <v>0</v>
      </c>
      <c r="T38">
        <v>29</v>
      </c>
      <c r="V38" s="1"/>
      <c r="W38" s="1"/>
      <c r="X38" s="1"/>
      <c r="AF38">
        <f>'20169'!$G$38*IF(E38&lt;&gt;"",'20169'!$F$38,0)</f>
        <v>0</v>
      </c>
    </row>
    <row r="39" spans="1:32" ht="12.75">
      <c r="A39">
        <v>30</v>
      </c>
      <c r="B39" s="1"/>
      <c r="C39">
        <f>IF(B39&lt;&gt;"",VLOOKUP(B39,iscritti_20169!$A$1:$G$2,4,FALSE),"")</f>
      </c>
      <c r="D39">
        <f>IF(B39&lt;&gt;"",VLOOKUP(B39,iscritti_20169!$A$1:$G$2,2,FALSE),"")</f>
      </c>
      <c r="E39">
        <f>IF(B39&lt;&gt;"",VLOOKUP(B39,iscritti_20169!$A$1:$G$2,3,FALSE),"")</f>
      </c>
      <c r="F39">
        <f>IF(E39&lt;&gt;"",VLOOKUP(E39,'20169'!$AG$3:'20169'!$AH$8,2,FALSE),"")</f>
      </c>
      <c r="G39">
        <f>COUNTA('20169'!$H$39:'20169'!$M$39)</f>
        <v>0</v>
      </c>
      <c r="H39" s="1"/>
      <c r="I39" s="1"/>
      <c r="J39" s="1"/>
      <c r="K39" s="1"/>
      <c r="L39" s="1"/>
      <c r="M39" s="1"/>
      <c r="N39">
        <f>IF('20169'!$G$39&lt;&gt;0,'20169'!$O$39/'20169'!$G$39,"")</f>
      </c>
      <c r="O39">
        <f>SUM('20169'!$H$39:'20169'!$M$39)</f>
        <v>0</v>
      </c>
      <c r="P39" s="1"/>
      <c r="Q39" s="1"/>
      <c r="R39">
        <f>SUM('20169'!$O$39:'20169'!$Q$39)+'20169'!$AF$39</f>
        <v>0</v>
      </c>
      <c r="S39">
        <f>SUM('20169'!$R$39:'20169'!$R$39)</f>
        <v>0</v>
      </c>
      <c r="T39">
        <v>30</v>
      </c>
      <c r="V39" s="1"/>
      <c r="W39" s="1"/>
      <c r="X39" s="1"/>
      <c r="AF39">
        <f>'20169'!$G$39*IF(E39&lt;&gt;"",'20169'!$F$39,0)</f>
        <v>0</v>
      </c>
    </row>
    <row r="40" spans="1:32" ht="12.75">
      <c r="A40">
        <v>31</v>
      </c>
      <c r="B40" s="1"/>
      <c r="C40">
        <f>IF(B40&lt;&gt;"",VLOOKUP(B40,iscritti_20169!$A$1:$G$2,4,FALSE),"")</f>
      </c>
      <c r="D40">
        <f>IF(B40&lt;&gt;"",VLOOKUP(B40,iscritti_20169!$A$1:$G$2,2,FALSE),"")</f>
      </c>
      <c r="E40">
        <f>IF(B40&lt;&gt;"",VLOOKUP(B40,iscritti_20169!$A$1:$G$2,3,FALSE),"")</f>
      </c>
      <c r="F40">
        <f>IF(E40&lt;&gt;"",VLOOKUP(E40,'20169'!$AG$3:'20169'!$AH$8,2,FALSE),"")</f>
      </c>
      <c r="G40">
        <f>COUNTA('20169'!$H$40:'20169'!$M$40)</f>
        <v>0</v>
      </c>
      <c r="H40" s="1"/>
      <c r="I40" s="1"/>
      <c r="J40" s="1"/>
      <c r="K40" s="1"/>
      <c r="L40" s="1"/>
      <c r="M40" s="1"/>
      <c r="N40">
        <f>IF('20169'!$G$40&lt;&gt;0,'20169'!$O$40/'20169'!$G$40,"")</f>
      </c>
      <c r="O40">
        <f>SUM('20169'!$H$40:'20169'!$M$40)</f>
        <v>0</v>
      </c>
      <c r="P40" s="1"/>
      <c r="Q40" s="1"/>
      <c r="R40">
        <f>SUM('20169'!$O$40:'20169'!$Q$40)+'20169'!$AF$40</f>
        <v>0</v>
      </c>
      <c r="S40">
        <f>SUM('20169'!$R$40:'20169'!$R$40)</f>
        <v>0</v>
      </c>
      <c r="T40">
        <v>31</v>
      </c>
      <c r="V40" s="1"/>
      <c r="W40" s="1"/>
      <c r="X40" s="1"/>
      <c r="AF40">
        <f>'20169'!$G$40*IF(E40&lt;&gt;"",'20169'!$F$40,0)</f>
        <v>0</v>
      </c>
    </row>
    <row r="41" spans="1:32" ht="12.75">
      <c r="A41">
        <v>32</v>
      </c>
      <c r="B41" s="1"/>
      <c r="C41">
        <f>IF(B41&lt;&gt;"",VLOOKUP(B41,iscritti_20169!$A$1:$G$2,4,FALSE),"")</f>
      </c>
      <c r="D41">
        <f>IF(B41&lt;&gt;"",VLOOKUP(B41,iscritti_20169!$A$1:$G$2,2,FALSE),"")</f>
      </c>
      <c r="E41">
        <f>IF(B41&lt;&gt;"",VLOOKUP(B41,iscritti_20169!$A$1:$G$2,3,FALSE),"")</f>
      </c>
      <c r="F41">
        <f>IF(E41&lt;&gt;"",VLOOKUP(E41,'20169'!$AG$3:'20169'!$AH$8,2,FALSE),"")</f>
      </c>
      <c r="G41">
        <f>COUNTA('20169'!$H$41:'20169'!$M$41)</f>
        <v>0</v>
      </c>
      <c r="H41" s="1"/>
      <c r="I41" s="1"/>
      <c r="J41" s="1"/>
      <c r="K41" s="1"/>
      <c r="L41" s="1"/>
      <c r="M41" s="1"/>
      <c r="N41">
        <f>IF('20169'!$G$41&lt;&gt;0,'20169'!$O$41/'20169'!$G$41,"")</f>
      </c>
      <c r="O41">
        <f>SUM('20169'!$H$41:'20169'!$M$41)</f>
        <v>0</v>
      </c>
      <c r="P41" s="1"/>
      <c r="Q41" s="1"/>
      <c r="R41">
        <f>SUM('20169'!$O$41:'20169'!$Q$41)+'20169'!$AF$41</f>
        <v>0</v>
      </c>
      <c r="S41">
        <f>SUM('20169'!$R$41:'20169'!$R$41)</f>
        <v>0</v>
      </c>
      <c r="T41">
        <v>32</v>
      </c>
      <c r="V41" s="1"/>
      <c r="W41" s="1"/>
      <c r="X41" s="1"/>
      <c r="AF41">
        <f>'20169'!$G$41*IF(E41&lt;&gt;"",'20169'!$F$41,0)</f>
        <v>0</v>
      </c>
    </row>
    <row r="42" spans="1:32" ht="12.75">
      <c r="A42">
        <v>33</v>
      </c>
      <c r="B42" s="1"/>
      <c r="C42">
        <f>IF(B42&lt;&gt;"",VLOOKUP(B42,iscritti_20169!$A$1:$G$2,4,FALSE),"")</f>
      </c>
      <c r="D42">
        <f>IF(B42&lt;&gt;"",VLOOKUP(B42,iscritti_20169!$A$1:$G$2,2,FALSE),"")</f>
      </c>
      <c r="E42">
        <f>IF(B42&lt;&gt;"",VLOOKUP(B42,iscritti_20169!$A$1:$G$2,3,FALSE),"")</f>
      </c>
      <c r="F42">
        <f>IF(E42&lt;&gt;"",VLOOKUP(E42,'20169'!$AG$3:'20169'!$AH$8,2,FALSE),"")</f>
      </c>
      <c r="G42">
        <f>COUNTA('20169'!$H$42:'20169'!$M$42)</f>
        <v>0</v>
      </c>
      <c r="H42" s="1"/>
      <c r="I42" s="1"/>
      <c r="J42" s="1"/>
      <c r="K42" s="1"/>
      <c r="L42" s="1"/>
      <c r="M42" s="1"/>
      <c r="N42">
        <f>IF('20169'!$G$42&lt;&gt;0,'20169'!$O$42/'20169'!$G$42,"")</f>
      </c>
      <c r="O42">
        <f>SUM('20169'!$H$42:'20169'!$M$42)</f>
        <v>0</v>
      </c>
      <c r="P42" s="1"/>
      <c r="Q42" s="1"/>
      <c r="R42">
        <f>SUM('20169'!$O$42:'20169'!$Q$42)+'20169'!$AF$42</f>
        <v>0</v>
      </c>
      <c r="S42">
        <f>SUM('20169'!$R$42:'20169'!$R$42)</f>
        <v>0</v>
      </c>
      <c r="T42">
        <v>33</v>
      </c>
      <c r="V42" s="1"/>
      <c r="W42" s="1"/>
      <c r="X42" s="1"/>
      <c r="AF42">
        <f>'20169'!$G$42*IF(E42&lt;&gt;"",'20169'!$F$42,0)</f>
        <v>0</v>
      </c>
    </row>
    <row r="43" spans="1:32" ht="12.75">
      <c r="A43">
        <v>34</v>
      </c>
      <c r="B43" s="1"/>
      <c r="C43">
        <f>IF(B43&lt;&gt;"",VLOOKUP(B43,iscritti_20169!$A$1:$G$2,4,FALSE),"")</f>
      </c>
      <c r="D43">
        <f>IF(B43&lt;&gt;"",VLOOKUP(B43,iscritti_20169!$A$1:$G$2,2,FALSE),"")</f>
      </c>
      <c r="E43">
        <f>IF(B43&lt;&gt;"",VLOOKUP(B43,iscritti_20169!$A$1:$G$2,3,FALSE),"")</f>
      </c>
      <c r="F43">
        <f>IF(E43&lt;&gt;"",VLOOKUP(E43,'20169'!$AG$3:'20169'!$AH$8,2,FALSE),"")</f>
      </c>
      <c r="G43">
        <f>COUNTA('20169'!$H$43:'20169'!$M$43)</f>
        <v>0</v>
      </c>
      <c r="H43" s="1"/>
      <c r="I43" s="1"/>
      <c r="J43" s="1"/>
      <c r="K43" s="1"/>
      <c r="L43" s="1"/>
      <c r="M43" s="1"/>
      <c r="N43">
        <f>IF('20169'!$G$43&lt;&gt;0,'20169'!$O$43/'20169'!$G$43,"")</f>
      </c>
      <c r="O43">
        <f>SUM('20169'!$H$43:'20169'!$M$43)</f>
        <v>0</v>
      </c>
      <c r="P43" s="1"/>
      <c r="Q43" s="1"/>
      <c r="R43">
        <f>SUM('20169'!$O$43:'20169'!$Q$43)+'20169'!$AF$43</f>
        <v>0</v>
      </c>
      <c r="S43">
        <f>SUM('20169'!$R$43:'20169'!$R$43)</f>
        <v>0</v>
      </c>
      <c r="T43">
        <v>34</v>
      </c>
      <c r="V43" s="1"/>
      <c r="W43" s="1"/>
      <c r="X43" s="1"/>
      <c r="AF43">
        <f>'20169'!$G$43*IF(E43&lt;&gt;"",'20169'!$F$43,0)</f>
        <v>0</v>
      </c>
    </row>
    <row r="44" spans="1:32" ht="12.75">
      <c r="A44">
        <v>35</v>
      </c>
      <c r="B44" s="1"/>
      <c r="C44">
        <f>IF(B44&lt;&gt;"",VLOOKUP(B44,iscritti_20169!$A$1:$G$2,4,FALSE),"")</f>
      </c>
      <c r="D44">
        <f>IF(B44&lt;&gt;"",VLOOKUP(B44,iscritti_20169!$A$1:$G$2,2,FALSE),"")</f>
      </c>
      <c r="E44">
        <f>IF(B44&lt;&gt;"",VLOOKUP(B44,iscritti_20169!$A$1:$G$2,3,FALSE),"")</f>
      </c>
      <c r="F44">
        <f>IF(E44&lt;&gt;"",VLOOKUP(E44,'20169'!$AG$3:'20169'!$AH$8,2,FALSE),"")</f>
      </c>
      <c r="G44">
        <f>COUNTA('20169'!$H$44:'20169'!$M$44)</f>
        <v>0</v>
      </c>
      <c r="H44" s="1"/>
      <c r="I44" s="1"/>
      <c r="J44" s="1"/>
      <c r="K44" s="1"/>
      <c r="L44" s="1"/>
      <c r="M44" s="1"/>
      <c r="N44">
        <f>IF('20169'!$G$44&lt;&gt;0,'20169'!$O$44/'20169'!$G$44,"")</f>
      </c>
      <c r="O44">
        <f>SUM('20169'!$H$44:'20169'!$M$44)</f>
        <v>0</v>
      </c>
      <c r="P44" s="1"/>
      <c r="Q44" s="1"/>
      <c r="R44">
        <f>SUM('20169'!$O$44:'20169'!$Q$44)+'20169'!$AF$44</f>
        <v>0</v>
      </c>
      <c r="S44">
        <f>SUM('20169'!$R$44:'20169'!$R$44)</f>
        <v>0</v>
      </c>
      <c r="T44">
        <v>35</v>
      </c>
      <c r="V44" s="1"/>
      <c r="W44" s="1"/>
      <c r="X44" s="1"/>
      <c r="AF44">
        <f>'20169'!$G$44*IF(E44&lt;&gt;"",'20169'!$F$44,0)</f>
        <v>0</v>
      </c>
    </row>
    <row r="45" spans="1:32" ht="12.75">
      <c r="A45">
        <v>36</v>
      </c>
      <c r="B45" s="1"/>
      <c r="C45">
        <f>IF(B45&lt;&gt;"",VLOOKUP(B45,iscritti_20169!$A$1:$G$2,4,FALSE),"")</f>
      </c>
      <c r="D45">
        <f>IF(B45&lt;&gt;"",VLOOKUP(B45,iscritti_20169!$A$1:$G$2,2,FALSE),"")</f>
      </c>
      <c r="E45">
        <f>IF(B45&lt;&gt;"",VLOOKUP(B45,iscritti_20169!$A$1:$G$2,3,FALSE),"")</f>
      </c>
      <c r="F45">
        <f>IF(E45&lt;&gt;"",VLOOKUP(E45,'20169'!$AG$3:'20169'!$AH$8,2,FALSE),"")</f>
      </c>
      <c r="G45">
        <f>COUNTA('20169'!$H$45:'20169'!$M$45)</f>
        <v>0</v>
      </c>
      <c r="H45" s="1"/>
      <c r="I45" s="1"/>
      <c r="J45" s="1"/>
      <c r="K45" s="1"/>
      <c r="L45" s="1"/>
      <c r="M45" s="1"/>
      <c r="N45">
        <f>IF('20169'!$G$45&lt;&gt;0,'20169'!$O$45/'20169'!$G$45,"")</f>
      </c>
      <c r="O45">
        <f>SUM('20169'!$H$45:'20169'!$M$45)</f>
        <v>0</v>
      </c>
      <c r="P45" s="1"/>
      <c r="Q45" s="1"/>
      <c r="R45">
        <f>SUM('20169'!$O$45:'20169'!$Q$45)+'20169'!$AF$45</f>
        <v>0</v>
      </c>
      <c r="S45">
        <f>SUM('20169'!$R$45:'20169'!$R$45)</f>
        <v>0</v>
      </c>
      <c r="T45">
        <v>36</v>
      </c>
      <c r="V45" s="1"/>
      <c r="W45" s="1"/>
      <c r="X45" s="1"/>
      <c r="AF45">
        <f>'20169'!$G$45*IF(E45&lt;&gt;"",'20169'!$F$45,0)</f>
        <v>0</v>
      </c>
    </row>
    <row r="46" spans="1:32" ht="12.75">
      <c r="A46">
        <v>37</v>
      </c>
      <c r="B46" s="1"/>
      <c r="C46">
        <f>IF(B46&lt;&gt;"",VLOOKUP(B46,iscritti_20169!$A$1:$G$2,4,FALSE),"")</f>
      </c>
      <c r="D46">
        <f>IF(B46&lt;&gt;"",VLOOKUP(B46,iscritti_20169!$A$1:$G$2,2,FALSE),"")</f>
      </c>
      <c r="E46">
        <f>IF(B46&lt;&gt;"",VLOOKUP(B46,iscritti_20169!$A$1:$G$2,3,FALSE),"")</f>
      </c>
      <c r="F46">
        <f>IF(E46&lt;&gt;"",VLOOKUP(E46,'20169'!$AG$3:'20169'!$AH$8,2,FALSE),"")</f>
      </c>
      <c r="G46">
        <f>COUNTA('20169'!$H$46:'20169'!$M$46)</f>
        <v>0</v>
      </c>
      <c r="H46" s="1"/>
      <c r="I46" s="1"/>
      <c r="J46" s="1"/>
      <c r="K46" s="1"/>
      <c r="L46" s="1"/>
      <c r="M46" s="1"/>
      <c r="N46">
        <f>IF('20169'!$G$46&lt;&gt;0,'20169'!$O$46/'20169'!$G$46,"")</f>
      </c>
      <c r="O46">
        <f>SUM('20169'!$H$46:'20169'!$M$46)</f>
        <v>0</v>
      </c>
      <c r="P46" s="1"/>
      <c r="Q46" s="1"/>
      <c r="R46">
        <f>SUM('20169'!$O$46:'20169'!$Q$46)+'20169'!$AF$46</f>
        <v>0</v>
      </c>
      <c r="S46">
        <f>SUM('20169'!$R$46:'20169'!$R$46)</f>
        <v>0</v>
      </c>
      <c r="T46">
        <v>37</v>
      </c>
      <c r="V46" s="1"/>
      <c r="W46" s="1"/>
      <c r="X46" s="1"/>
      <c r="AF46">
        <f>'20169'!$G$46*IF(E46&lt;&gt;"",'20169'!$F$46,0)</f>
        <v>0</v>
      </c>
    </row>
    <row r="47" spans="1:32" ht="12.75">
      <c r="A47">
        <v>38</v>
      </c>
      <c r="B47" s="1"/>
      <c r="C47">
        <f>IF(B47&lt;&gt;"",VLOOKUP(B47,iscritti_20169!$A$1:$G$2,4,FALSE),"")</f>
      </c>
      <c r="D47">
        <f>IF(B47&lt;&gt;"",VLOOKUP(B47,iscritti_20169!$A$1:$G$2,2,FALSE),"")</f>
      </c>
      <c r="E47">
        <f>IF(B47&lt;&gt;"",VLOOKUP(B47,iscritti_20169!$A$1:$G$2,3,FALSE),"")</f>
      </c>
      <c r="F47">
        <f>IF(E47&lt;&gt;"",VLOOKUP(E47,'20169'!$AG$3:'20169'!$AH$8,2,FALSE),"")</f>
      </c>
      <c r="G47">
        <f>COUNTA('20169'!$H$47:'20169'!$M$47)</f>
        <v>0</v>
      </c>
      <c r="H47" s="1"/>
      <c r="I47" s="1"/>
      <c r="J47" s="1"/>
      <c r="K47" s="1"/>
      <c r="L47" s="1"/>
      <c r="M47" s="1"/>
      <c r="N47">
        <f>IF('20169'!$G$47&lt;&gt;0,'20169'!$O$47/'20169'!$G$47,"")</f>
      </c>
      <c r="O47">
        <f>SUM('20169'!$H$47:'20169'!$M$47)</f>
        <v>0</v>
      </c>
      <c r="P47" s="1"/>
      <c r="Q47" s="1"/>
      <c r="R47">
        <f>SUM('20169'!$O$47:'20169'!$Q$47)+'20169'!$AF$47</f>
        <v>0</v>
      </c>
      <c r="S47">
        <f>SUM('20169'!$R$47:'20169'!$R$47)</f>
        <v>0</v>
      </c>
      <c r="T47">
        <v>38</v>
      </c>
      <c r="V47" s="1"/>
      <c r="W47" s="1"/>
      <c r="X47" s="1"/>
      <c r="AF47">
        <f>'20169'!$G$47*IF(E47&lt;&gt;"",'20169'!$F$47,0)</f>
        <v>0</v>
      </c>
    </row>
    <row r="48" spans="1:32" ht="12.75">
      <c r="A48">
        <v>39</v>
      </c>
      <c r="B48" s="1"/>
      <c r="C48">
        <f>IF(B48&lt;&gt;"",VLOOKUP(B48,iscritti_20169!$A$1:$G$2,4,FALSE),"")</f>
      </c>
      <c r="D48">
        <f>IF(B48&lt;&gt;"",VLOOKUP(B48,iscritti_20169!$A$1:$G$2,2,FALSE),"")</f>
      </c>
      <c r="E48">
        <f>IF(B48&lt;&gt;"",VLOOKUP(B48,iscritti_20169!$A$1:$G$2,3,FALSE),"")</f>
      </c>
      <c r="F48">
        <f>IF(E48&lt;&gt;"",VLOOKUP(E48,'20169'!$AG$3:'20169'!$AH$8,2,FALSE),"")</f>
      </c>
      <c r="G48">
        <f>COUNTA('20169'!$H$48:'20169'!$M$48)</f>
        <v>0</v>
      </c>
      <c r="H48" s="1"/>
      <c r="I48" s="1"/>
      <c r="J48" s="1"/>
      <c r="K48" s="1"/>
      <c r="L48" s="1"/>
      <c r="M48" s="1"/>
      <c r="N48">
        <f>IF('20169'!$G$48&lt;&gt;0,'20169'!$O$48/'20169'!$G$48,"")</f>
      </c>
      <c r="O48">
        <f>SUM('20169'!$H$48:'20169'!$M$48)</f>
        <v>0</v>
      </c>
      <c r="P48" s="1"/>
      <c r="Q48" s="1"/>
      <c r="R48">
        <f>SUM('20169'!$O$48:'20169'!$Q$48)+'20169'!$AF$48</f>
        <v>0</v>
      </c>
      <c r="S48">
        <f>SUM('20169'!$R$48:'20169'!$R$48)</f>
        <v>0</v>
      </c>
      <c r="T48">
        <v>39</v>
      </c>
      <c r="V48" s="1"/>
      <c r="W48" s="1"/>
      <c r="X48" s="1"/>
      <c r="AF48">
        <f>'20169'!$G$48*IF(E48&lt;&gt;"",'20169'!$F$48,0)</f>
        <v>0</v>
      </c>
    </row>
    <row r="49" spans="1:32" ht="12.75">
      <c r="A49">
        <v>40</v>
      </c>
      <c r="B49" s="1"/>
      <c r="C49">
        <f>IF(B49&lt;&gt;"",VLOOKUP(B49,iscritti_20169!$A$1:$G$2,4,FALSE),"")</f>
      </c>
      <c r="D49">
        <f>IF(B49&lt;&gt;"",VLOOKUP(B49,iscritti_20169!$A$1:$G$2,2,FALSE),"")</f>
      </c>
      <c r="E49">
        <f>IF(B49&lt;&gt;"",VLOOKUP(B49,iscritti_20169!$A$1:$G$2,3,FALSE),"")</f>
      </c>
      <c r="F49">
        <f>IF(E49&lt;&gt;"",VLOOKUP(E49,'20169'!$AG$3:'20169'!$AH$8,2,FALSE),"")</f>
      </c>
      <c r="G49">
        <f>COUNTA('20169'!$H$49:'20169'!$M$49)</f>
        <v>0</v>
      </c>
      <c r="H49" s="1"/>
      <c r="I49" s="1"/>
      <c r="J49" s="1"/>
      <c r="K49" s="1"/>
      <c r="L49" s="1"/>
      <c r="M49" s="1"/>
      <c r="N49">
        <f>IF('20169'!$G$49&lt;&gt;0,'20169'!$O$49/'20169'!$G$49,"")</f>
      </c>
      <c r="O49">
        <f>SUM('20169'!$H$49:'20169'!$M$49)</f>
        <v>0</v>
      </c>
      <c r="P49" s="1"/>
      <c r="Q49" s="1"/>
      <c r="R49">
        <f>SUM('20169'!$O$49:'20169'!$Q$49)+'20169'!$AF$49</f>
        <v>0</v>
      </c>
      <c r="S49">
        <f>SUM('20169'!$R$49:'20169'!$R$49)</f>
        <v>0</v>
      </c>
      <c r="T49">
        <v>40</v>
      </c>
      <c r="V49" s="1"/>
      <c r="W49" s="1"/>
      <c r="X49" s="1"/>
      <c r="AF49">
        <f>'20169'!$G$49*IF(E49&lt;&gt;"",'20169'!$F$49,0)</f>
        <v>0</v>
      </c>
    </row>
    <row r="50" spans="1:32" ht="12.75">
      <c r="A50">
        <v>41</v>
      </c>
      <c r="B50" s="1"/>
      <c r="C50">
        <f>IF(B50&lt;&gt;"",VLOOKUP(B50,iscritti_20169!$A$1:$G$2,4,FALSE),"")</f>
      </c>
      <c r="D50">
        <f>IF(B50&lt;&gt;"",VLOOKUP(B50,iscritti_20169!$A$1:$G$2,2,FALSE),"")</f>
      </c>
      <c r="E50">
        <f>IF(B50&lt;&gt;"",VLOOKUP(B50,iscritti_20169!$A$1:$G$2,3,FALSE),"")</f>
      </c>
      <c r="F50">
        <f>IF(E50&lt;&gt;"",VLOOKUP(E50,'20169'!$AG$3:'20169'!$AH$8,2,FALSE),"")</f>
      </c>
      <c r="G50">
        <f>COUNTA('20169'!$H$50:'20169'!$M$50)</f>
        <v>0</v>
      </c>
      <c r="H50" s="1"/>
      <c r="I50" s="1"/>
      <c r="J50" s="1"/>
      <c r="K50" s="1"/>
      <c r="L50" s="1"/>
      <c r="M50" s="1"/>
      <c r="N50">
        <f>IF('20169'!$G$50&lt;&gt;0,'20169'!$O$50/'20169'!$G$50,"")</f>
      </c>
      <c r="O50">
        <f>SUM('20169'!$H$50:'20169'!$M$50)</f>
        <v>0</v>
      </c>
      <c r="P50" s="1"/>
      <c r="Q50" s="1"/>
      <c r="R50">
        <f>SUM('20169'!$O$50:'20169'!$Q$50)+'20169'!$AF$50</f>
        <v>0</v>
      </c>
      <c r="S50">
        <f>SUM('20169'!$R$50:'20169'!$R$50)</f>
        <v>0</v>
      </c>
      <c r="T50">
        <v>41</v>
      </c>
      <c r="V50" s="1"/>
      <c r="W50" s="1"/>
      <c r="X50" s="1"/>
      <c r="AF50">
        <f>'20169'!$G$50*IF(E50&lt;&gt;"",'20169'!$F$50,0)</f>
        <v>0</v>
      </c>
    </row>
    <row r="51" spans="1:32" ht="12.75">
      <c r="A51">
        <v>42</v>
      </c>
      <c r="B51" s="1"/>
      <c r="C51">
        <f>IF(B51&lt;&gt;"",VLOOKUP(B51,iscritti_20169!$A$1:$G$2,4,FALSE),"")</f>
      </c>
      <c r="D51">
        <f>IF(B51&lt;&gt;"",VLOOKUP(B51,iscritti_20169!$A$1:$G$2,2,FALSE),"")</f>
      </c>
      <c r="E51">
        <f>IF(B51&lt;&gt;"",VLOOKUP(B51,iscritti_20169!$A$1:$G$2,3,FALSE),"")</f>
      </c>
      <c r="F51">
        <f>IF(E51&lt;&gt;"",VLOOKUP(E51,'20169'!$AG$3:'20169'!$AH$8,2,FALSE),"")</f>
      </c>
      <c r="G51">
        <f>COUNTA('20169'!$H$51:'20169'!$M$51)</f>
        <v>0</v>
      </c>
      <c r="H51" s="1"/>
      <c r="I51" s="1"/>
      <c r="J51" s="1"/>
      <c r="K51" s="1"/>
      <c r="L51" s="1"/>
      <c r="M51" s="1"/>
      <c r="N51">
        <f>IF('20169'!$G$51&lt;&gt;0,'20169'!$O$51/'20169'!$G$51,"")</f>
      </c>
      <c r="O51">
        <f>SUM('20169'!$H$51:'20169'!$M$51)</f>
        <v>0</v>
      </c>
      <c r="P51" s="1"/>
      <c r="Q51" s="1"/>
      <c r="R51">
        <f>SUM('20169'!$O$51:'20169'!$Q$51)+'20169'!$AF$51</f>
        <v>0</v>
      </c>
      <c r="S51">
        <f>SUM('20169'!$R$51:'20169'!$R$51)</f>
        <v>0</v>
      </c>
      <c r="T51">
        <v>42</v>
      </c>
      <c r="V51" s="1"/>
      <c r="W51" s="1"/>
      <c r="X51" s="1"/>
      <c r="AF51">
        <f>'20169'!$G$51*IF(E51&lt;&gt;"",'20169'!$F$51,0)</f>
        <v>0</v>
      </c>
    </row>
    <row r="52" spans="1:32" ht="12.75">
      <c r="A52">
        <v>43</v>
      </c>
      <c r="B52" s="1"/>
      <c r="C52">
        <f>IF(B52&lt;&gt;"",VLOOKUP(B52,iscritti_20169!$A$1:$G$2,4,FALSE),"")</f>
      </c>
      <c r="D52">
        <f>IF(B52&lt;&gt;"",VLOOKUP(B52,iscritti_20169!$A$1:$G$2,2,FALSE),"")</f>
      </c>
      <c r="E52">
        <f>IF(B52&lt;&gt;"",VLOOKUP(B52,iscritti_20169!$A$1:$G$2,3,FALSE),"")</f>
      </c>
      <c r="F52">
        <f>IF(E52&lt;&gt;"",VLOOKUP(E52,'20169'!$AG$3:'20169'!$AH$8,2,FALSE),"")</f>
      </c>
      <c r="G52">
        <f>COUNTA('20169'!$H$52:'20169'!$M$52)</f>
        <v>0</v>
      </c>
      <c r="H52" s="1"/>
      <c r="I52" s="1"/>
      <c r="J52" s="1"/>
      <c r="K52" s="1"/>
      <c r="L52" s="1"/>
      <c r="M52" s="1"/>
      <c r="N52">
        <f>IF('20169'!$G$52&lt;&gt;0,'20169'!$O$52/'20169'!$G$52,"")</f>
      </c>
      <c r="O52">
        <f>SUM('20169'!$H$52:'20169'!$M$52)</f>
        <v>0</v>
      </c>
      <c r="P52" s="1"/>
      <c r="Q52" s="1"/>
      <c r="R52">
        <f>SUM('20169'!$O$52:'20169'!$Q$52)+'20169'!$AF$52</f>
        <v>0</v>
      </c>
      <c r="S52">
        <f>SUM('20169'!$R$52:'20169'!$R$52)</f>
        <v>0</v>
      </c>
      <c r="T52">
        <v>43</v>
      </c>
      <c r="V52" s="1"/>
      <c r="W52" s="1"/>
      <c r="X52" s="1"/>
      <c r="AF52">
        <f>'20169'!$G$52*IF(E52&lt;&gt;"",'20169'!$F$52,0)</f>
        <v>0</v>
      </c>
    </row>
    <row r="53" spans="1:32" ht="12.75">
      <c r="A53">
        <v>44</v>
      </c>
      <c r="B53" s="1"/>
      <c r="C53">
        <f>IF(B53&lt;&gt;"",VLOOKUP(B53,iscritti_20169!$A$1:$G$2,4,FALSE),"")</f>
      </c>
      <c r="D53">
        <f>IF(B53&lt;&gt;"",VLOOKUP(B53,iscritti_20169!$A$1:$G$2,2,FALSE),"")</f>
      </c>
      <c r="E53">
        <f>IF(B53&lt;&gt;"",VLOOKUP(B53,iscritti_20169!$A$1:$G$2,3,FALSE),"")</f>
      </c>
      <c r="F53">
        <f>IF(E53&lt;&gt;"",VLOOKUP(E53,'20169'!$AG$3:'20169'!$AH$8,2,FALSE),"")</f>
      </c>
      <c r="G53">
        <f>COUNTA('20169'!$H$53:'20169'!$M$53)</f>
        <v>0</v>
      </c>
      <c r="H53" s="1"/>
      <c r="I53" s="1"/>
      <c r="J53" s="1"/>
      <c r="K53" s="1"/>
      <c r="L53" s="1"/>
      <c r="M53" s="1"/>
      <c r="N53">
        <f>IF('20169'!$G$53&lt;&gt;0,'20169'!$O$53/'20169'!$G$53,"")</f>
      </c>
      <c r="O53">
        <f>SUM('20169'!$H$53:'20169'!$M$53)</f>
        <v>0</v>
      </c>
      <c r="P53" s="1"/>
      <c r="Q53" s="1"/>
      <c r="R53">
        <f>SUM('20169'!$O$53:'20169'!$Q$53)+'20169'!$AF$53</f>
        <v>0</v>
      </c>
      <c r="S53">
        <f>SUM('20169'!$R$53:'20169'!$R$53)</f>
        <v>0</v>
      </c>
      <c r="T53">
        <v>44</v>
      </c>
      <c r="V53" s="1"/>
      <c r="W53" s="1"/>
      <c r="X53" s="1"/>
      <c r="AF53">
        <f>'20169'!$G$53*IF(E53&lt;&gt;"",'20169'!$F$53,0)</f>
        <v>0</v>
      </c>
    </row>
    <row r="54" spans="1:32" ht="12.75">
      <c r="A54">
        <v>45</v>
      </c>
      <c r="B54" s="1"/>
      <c r="C54">
        <f>IF(B54&lt;&gt;"",VLOOKUP(B54,iscritti_20169!$A$1:$G$2,4,FALSE),"")</f>
      </c>
      <c r="D54">
        <f>IF(B54&lt;&gt;"",VLOOKUP(B54,iscritti_20169!$A$1:$G$2,2,FALSE),"")</f>
      </c>
      <c r="E54">
        <f>IF(B54&lt;&gt;"",VLOOKUP(B54,iscritti_20169!$A$1:$G$2,3,FALSE),"")</f>
      </c>
      <c r="F54">
        <f>IF(E54&lt;&gt;"",VLOOKUP(E54,'20169'!$AG$3:'20169'!$AH$8,2,FALSE),"")</f>
      </c>
      <c r="G54">
        <f>COUNTA('20169'!$H$54:'20169'!$M$54)</f>
        <v>0</v>
      </c>
      <c r="H54" s="1"/>
      <c r="I54" s="1"/>
      <c r="J54" s="1"/>
      <c r="K54" s="1"/>
      <c r="L54" s="1"/>
      <c r="M54" s="1"/>
      <c r="N54">
        <f>IF('20169'!$G$54&lt;&gt;0,'20169'!$O$54/'20169'!$G$54,"")</f>
      </c>
      <c r="O54">
        <f>SUM('20169'!$H$54:'20169'!$M$54)</f>
        <v>0</v>
      </c>
      <c r="P54" s="1"/>
      <c r="Q54" s="1"/>
      <c r="R54">
        <f>SUM('20169'!$O$54:'20169'!$Q$54)+'20169'!$AF$54</f>
        <v>0</v>
      </c>
      <c r="S54">
        <f>SUM('20169'!$R$54:'20169'!$R$54)</f>
        <v>0</v>
      </c>
      <c r="T54">
        <v>45</v>
      </c>
      <c r="V54" s="1"/>
      <c r="W54" s="1"/>
      <c r="X54" s="1"/>
      <c r="AF54">
        <f>'20169'!$G$54*IF(E54&lt;&gt;"",'20169'!$F$54,0)</f>
        <v>0</v>
      </c>
    </row>
    <row r="55" spans="1:32" ht="12.75">
      <c r="A55">
        <v>46</v>
      </c>
      <c r="B55" s="1"/>
      <c r="C55">
        <f>IF(B55&lt;&gt;"",VLOOKUP(B55,iscritti_20169!$A$1:$G$2,4,FALSE),"")</f>
      </c>
      <c r="D55">
        <f>IF(B55&lt;&gt;"",VLOOKUP(B55,iscritti_20169!$A$1:$G$2,2,FALSE),"")</f>
      </c>
      <c r="E55">
        <f>IF(B55&lt;&gt;"",VLOOKUP(B55,iscritti_20169!$A$1:$G$2,3,FALSE),"")</f>
      </c>
      <c r="F55">
        <f>IF(E55&lt;&gt;"",VLOOKUP(E55,'20169'!$AG$3:'20169'!$AH$8,2,FALSE),"")</f>
      </c>
      <c r="G55">
        <f>COUNTA('20169'!$H$55:'20169'!$M$55)</f>
        <v>0</v>
      </c>
      <c r="H55" s="1"/>
      <c r="I55" s="1"/>
      <c r="J55" s="1"/>
      <c r="K55" s="1"/>
      <c r="L55" s="1"/>
      <c r="M55" s="1"/>
      <c r="N55">
        <f>IF('20169'!$G$55&lt;&gt;0,'20169'!$O$55/'20169'!$G$55,"")</f>
      </c>
      <c r="O55">
        <f>SUM('20169'!$H$55:'20169'!$M$55)</f>
        <v>0</v>
      </c>
      <c r="P55" s="1"/>
      <c r="Q55" s="1"/>
      <c r="R55">
        <f>SUM('20169'!$O$55:'20169'!$Q$55)+'20169'!$AF$55</f>
        <v>0</v>
      </c>
      <c r="S55">
        <f>SUM('20169'!$R$55:'20169'!$R$55)</f>
        <v>0</v>
      </c>
      <c r="T55">
        <v>46</v>
      </c>
      <c r="V55" s="1"/>
      <c r="W55" s="1"/>
      <c r="X55" s="1"/>
      <c r="AF55">
        <f>'20169'!$G$55*IF(E55&lt;&gt;"",'20169'!$F$55,0)</f>
        <v>0</v>
      </c>
    </row>
    <row r="56" spans="1:32" ht="12.75">
      <c r="A56">
        <v>47</v>
      </c>
      <c r="B56" s="1"/>
      <c r="C56">
        <f>IF(B56&lt;&gt;"",VLOOKUP(B56,iscritti_20169!$A$1:$G$2,4,FALSE),"")</f>
      </c>
      <c r="D56">
        <f>IF(B56&lt;&gt;"",VLOOKUP(B56,iscritti_20169!$A$1:$G$2,2,FALSE),"")</f>
      </c>
      <c r="E56">
        <f>IF(B56&lt;&gt;"",VLOOKUP(B56,iscritti_20169!$A$1:$G$2,3,FALSE),"")</f>
      </c>
      <c r="F56">
        <f>IF(E56&lt;&gt;"",VLOOKUP(E56,'20169'!$AG$3:'20169'!$AH$8,2,FALSE),"")</f>
      </c>
      <c r="G56">
        <f>COUNTA('20169'!$H$56:'20169'!$M$56)</f>
        <v>0</v>
      </c>
      <c r="H56" s="1"/>
      <c r="I56" s="1"/>
      <c r="J56" s="1"/>
      <c r="K56" s="1"/>
      <c r="L56" s="1"/>
      <c r="M56" s="1"/>
      <c r="N56">
        <f>IF('20169'!$G$56&lt;&gt;0,'20169'!$O$56/'20169'!$G$56,"")</f>
      </c>
      <c r="O56">
        <f>SUM('20169'!$H$56:'20169'!$M$56)</f>
        <v>0</v>
      </c>
      <c r="P56" s="1"/>
      <c r="Q56" s="1"/>
      <c r="R56">
        <f>SUM('20169'!$O$56:'20169'!$Q$56)+'20169'!$AF$56</f>
        <v>0</v>
      </c>
      <c r="S56">
        <f>SUM('20169'!$R$56:'20169'!$R$56)</f>
        <v>0</v>
      </c>
      <c r="T56">
        <v>47</v>
      </c>
      <c r="V56" s="1"/>
      <c r="W56" s="1"/>
      <c r="X56" s="1"/>
      <c r="AF56">
        <f>'20169'!$G$56*IF(E56&lt;&gt;"",'20169'!$F$56,0)</f>
        <v>0</v>
      </c>
    </row>
    <row r="57" spans="1:32" ht="12.75">
      <c r="A57">
        <v>48</v>
      </c>
      <c r="B57" s="1"/>
      <c r="C57">
        <f>IF(B57&lt;&gt;"",VLOOKUP(B57,iscritti_20169!$A$1:$G$2,4,FALSE),"")</f>
      </c>
      <c r="D57">
        <f>IF(B57&lt;&gt;"",VLOOKUP(B57,iscritti_20169!$A$1:$G$2,2,FALSE),"")</f>
      </c>
      <c r="E57">
        <f>IF(B57&lt;&gt;"",VLOOKUP(B57,iscritti_20169!$A$1:$G$2,3,FALSE),"")</f>
      </c>
      <c r="F57">
        <f>IF(E57&lt;&gt;"",VLOOKUP(E57,'20169'!$AG$3:'20169'!$AH$8,2,FALSE),"")</f>
      </c>
      <c r="G57">
        <f>COUNTA('20169'!$H$57:'20169'!$M$57)</f>
        <v>0</v>
      </c>
      <c r="H57" s="1"/>
      <c r="I57" s="1"/>
      <c r="J57" s="1"/>
      <c r="K57" s="1"/>
      <c r="L57" s="1"/>
      <c r="M57" s="1"/>
      <c r="N57">
        <f>IF('20169'!$G$57&lt;&gt;0,'20169'!$O$57/'20169'!$G$57,"")</f>
      </c>
      <c r="O57">
        <f>SUM('20169'!$H$57:'20169'!$M$57)</f>
        <v>0</v>
      </c>
      <c r="P57" s="1"/>
      <c r="Q57" s="1"/>
      <c r="R57">
        <f>SUM('20169'!$O$57:'20169'!$Q$57)+'20169'!$AF$57</f>
        <v>0</v>
      </c>
      <c r="S57">
        <f>SUM('20169'!$R$57:'20169'!$R$57)</f>
        <v>0</v>
      </c>
      <c r="T57">
        <v>48</v>
      </c>
      <c r="V57" s="1"/>
      <c r="W57" s="1"/>
      <c r="X57" s="1"/>
      <c r="AF57">
        <f>'20169'!$G$57*IF(E57&lt;&gt;"",'20169'!$F$57,0)</f>
        <v>0</v>
      </c>
    </row>
    <row r="58" spans="1:32" ht="12.75">
      <c r="A58">
        <v>49</v>
      </c>
      <c r="B58" s="1"/>
      <c r="C58">
        <f>IF(B58&lt;&gt;"",VLOOKUP(B58,iscritti_20169!$A$1:$G$2,4,FALSE),"")</f>
      </c>
      <c r="D58">
        <f>IF(B58&lt;&gt;"",VLOOKUP(B58,iscritti_20169!$A$1:$G$2,2,FALSE),"")</f>
      </c>
      <c r="E58">
        <f>IF(B58&lt;&gt;"",VLOOKUP(B58,iscritti_20169!$A$1:$G$2,3,FALSE),"")</f>
      </c>
      <c r="F58">
        <f>IF(E58&lt;&gt;"",VLOOKUP(E58,'20169'!$AG$3:'20169'!$AH$8,2,FALSE),"")</f>
      </c>
      <c r="G58">
        <f>COUNTA('20169'!$H$58:'20169'!$M$58)</f>
        <v>0</v>
      </c>
      <c r="H58" s="1"/>
      <c r="I58" s="1"/>
      <c r="J58" s="1"/>
      <c r="K58" s="1"/>
      <c r="L58" s="1"/>
      <c r="M58" s="1"/>
      <c r="N58">
        <f>IF('20169'!$G$58&lt;&gt;0,'20169'!$O$58/'20169'!$G$58,"")</f>
      </c>
      <c r="O58">
        <f>SUM('20169'!$H$58:'20169'!$M$58)</f>
        <v>0</v>
      </c>
      <c r="P58" s="1"/>
      <c r="Q58" s="1"/>
      <c r="R58">
        <f>SUM('20169'!$O$58:'20169'!$Q$58)+'20169'!$AF$58</f>
        <v>0</v>
      </c>
      <c r="S58">
        <f>SUM('20169'!$R$58:'20169'!$R$58)</f>
        <v>0</v>
      </c>
      <c r="T58">
        <v>49</v>
      </c>
      <c r="V58" s="1"/>
      <c r="W58" s="1"/>
      <c r="X58" s="1"/>
      <c r="AF58">
        <f>'20169'!$G$58*IF(E58&lt;&gt;"",'20169'!$F$58,0)</f>
        <v>0</v>
      </c>
    </row>
    <row r="59" spans="1:32" ht="12.75">
      <c r="A59">
        <v>50</v>
      </c>
      <c r="B59" s="1"/>
      <c r="C59">
        <f>IF(B59&lt;&gt;"",VLOOKUP(B59,iscritti_20169!$A$1:$G$2,4,FALSE),"")</f>
      </c>
      <c r="D59">
        <f>IF(B59&lt;&gt;"",VLOOKUP(B59,iscritti_20169!$A$1:$G$2,2,FALSE),"")</f>
      </c>
      <c r="E59">
        <f>IF(B59&lt;&gt;"",VLOOKUP(B59,iscritti_20169!$A$1:$G$2,3,FALSE),"")</f>
      </c>
      <c r="F59">
        <f>IF(E59&lt;&gt;"",VLOOKUP(E59,'20169'!$AG$3:'20169'!$AH$8,2,FALSE),"")</f>
      </c>
      <c r="G59">
        <f>COUNTA('20169'!$H$59:'20169'!$M$59)</f>
        <v>0</v>
      </c>
      <c r="H59" s="1"/>
      <c r="I59" s="1"/>
      <c r="J59" s="1"/>
      <c r="K59" s="1"/>
      <c r="L59" s="1"/>
      <c r="M59" s="1"/>
      <c r="N59">
        <f>IF('20169'!$G$59&lt;&gt;0,'20169'!$O$59/'20169'!$G$59,"")</f>
      </c>
      <c r="O59">
        <f>SUM('20169'!$H$59:'20169'!$M$59)</f>
        <v>0</v>
      </c>
      <c r="P59" s="1"/>
      <c r="Q59" s="1"/>
      <c r="R59">
        <f>SUM('20169'!$O$59:'20169'!$Q$59)+'20169'!$AF$59</f>
        <v>0</v>
      </c>
      <c r="S59">
        <f>SUM('20169'!$R$59:'20169'!$R$59)</f>
        <v>0</v>
      </c>
      <c r="T59">
        <v>50</v>
      </c>
      <c r="V59" s="1"/>
      <c r="W59" s="1"/>
      <c r="X59" s="1"/>
      <c r="AF59">
        <f>'20169'!$G$59*IF(E59&lt;&gt;"",'20169'!$F$59,0)</f>
        <v>0</v>
      </c>
    </row>
    <row r="60" spans="1:32" ht="12.75">
      <c r="A60">
        <v>51</v>
      </c>
      <c r="B60" s="1"/>
      <c r="C60">
        <f>IF(B60&lt;&gt;"",VLOOKUP(B60,iscritti_20169!$A$1:$G$2,4,FALSE),"")</f>
      </c>
      <c r="D60">
        <f>IF(B60&lt;&gt;"",VLOOKUP(B60,iscritti_20169!$A$1:$G$2,2,FALSE),"")</f>
      </c>
      <c r="E60">
        <f>IF(B60&lt;&gt;"",VLOOKUP(B60,iscritti_20169!$A$1:$G$2,3,FALSE),"")</f>
      </c>
      <c r="F60">
        <f>IF(E60&lt;&gt;"",VLOOKUP(E60,'20169'!$AG$3:'20169'!$AH$8,2,FALSE),"")</f>
      </c>
      <c r="G60">
        <f>COUNTA('20169'!$H$60:'20169'!$M$60)</f>
        <v>0</v>
      </c>
      <c r="H60" s="1"/>
      <c r="I60" s="1"/>
      <c r="J60" s="1"/>
      <c r="K60" s="1"/>
      <c r="L60" s="1"/>
      <c r="M60" s="1"/>
      <c r="N60">
        <f>IF('20169'!$G$60&lt;&gt;0,'20169'!$O$60/'20169'!$G$60,"")</f>
      </c>
      <c r="O60">
        <f>SUM('20169'!$H$60:'20169'!$M$60)</f>
        <v>0</v>
      </c>
      <c r="P60" s="1"/>
      <c r="Q60" s="1"/>
      <c r="R60">
        <f>SUM('20169'!$O$60:'20169'!$Q$60)+'20169'!$AF$60</f>
        <v>0</v>
      </c>
      <c r="S60">
        <f>SUM('20169'!$R$60:'20169'!$R$60)</f>
        <v>0</v>
      </c>
      <c r="T60">
        <v>51</v>
      </c>
      <c r="V60" s="1"/>
      <c r="W60" s="1"/>
      <c r="X60" s="1"/>
      <c r="AF60">
        <f>'20169'!$G$60*IF(E60&lt;&gt;"",'20169'!$F$60,0)</f>
        <v>0</v>
      </c>
    </row>
    <row r="61" spans="1:32" ht="12.75">
      <c r="A61">
        <v>52</v>
      </c>
      <c r="B61" s="1"/>
      <c r="C61">
        <f>IF(B61&lt;&gt;"",VLOOKUP(B61,iscritti_20169!$A$1:$G$2,4,FALSE),"")</f>
      </c>
      <c r="D61">
        <f>IF(B61&lt;&gt;"",VLOOKUP(B61,iscritti_20169!$A$1:$G$2,2,FALSE),"")</f>
      </c>
      <c r="E61">
        <f>IF(B61&lt;&gt;"",VLOOKUP(B61,iscritti_20169!$A$1:$G$2,3,FALSE),"")</f>
      </c>
      <c r="F61">
        <f>IF(E61&lt;&gt;"",VLOOKUP(E61,'20169'!$AG$3:'20169'!$AH$8,2,FALSE),"")</f>
      </c>
      <c r="G61">
        <f>COUNTA('20169'!$H$61:'20169'!$M$61)</f>
        <v>0</v>
      </c>
      <c r="H61" s="1"/>
      <c r="I61" s="1"/>
      <c r="J61" s="1"/>
      <c r="K61" s="1"/>
      <c r="L61" s="1"/>
      <c r="M61" s="1"/>
      <c r="N61">
        <f>IF('20169'!$G$61&lt;&gt;0,'20169'!$O$61/'20169'!$G$61,"")</f>
      </c>
      <c r="O61">
        <f>SUM('20169'!$H$61:'20169'!$M$61)</f>
        <v>0</v>
      </c>
      <c r="P61" s="1"/>
      <c r="Q61" s="1"/>
      <c r="R61">
        <f>SUM('20169'!$O$61:'20169'!$Q$61)+'20169'!$AF$61</f>
        <v>0</v>
      </c>
      <c r="S61">
        <f>SUM('20169'!$R$61:'20169'!$R$61)</f>
        <v>0</v>
      </c>
      <c r="T61">
        <v>52</v>
      </c>
      <c r="V61" s="1"/>
      <c r="W61" s="1"/>
      <c r="X61" s="1"/>
      <c r="AF61">
        <f>'20169'!$G$61*IF(E61&lt;&gt;"",'20169'!$F$61,0)</f>
        <v>0</v>
      </c>
    </row>
    <row r="62" spans="1:32" ht="12.75">
      <c r="A62">
        <v>53</v>
      </c>
      <c r="B62" s="1"/>
      <c r="C62">
        <f>IF(B62&lt;&gt;"",VLOOKUP(B62,iscritti_20169!$A$1:$G$2,4,FALSE),"")</f>
      </c>
      <c r="D62">
        <f>IF(B62&lt;&gt;"",VLOOKUP(B62,iscritti_20169!$A$1:$G$2,2,FALSE),"")</f>
      </c>
      <c r="E62">
        <f>IF(B62&lt;&gt;"",VLOOKUP(B62,iscritti_20169!$A$1:$G$2,3,FALSE),"")</f>
      </c>
      <c r="F62">
        <f>IF(E62&lt;&gt;"",VLOOKUP(E62,'20169'!$AG$3:'20169'!$AH$8,2,FALSE),"")</f>
      </c>
      <c r="G62">
        <f>COUNTA('20169'!$H$62:'20169'!$M$62)</f>
        <v>0</v>
      </c>
      <c r="H62" s="1"/>
      <c r="I62" s="1"/>
      <c r="J62" s="1"/>
      <c r="K62" s="1"/>
      <c r="L62" s="1"/>
      <c r="M62" s="1"/>
      <c r="N62">
        <f>IF('20169'!$G$62&lt;&gt;0,'20169'!$O$62/'20169'!$G$62,"")</f>
      </c>
      <c r="O62">
        <f>SUM('20169'!$H$62:'20169'!$M$62)</f>
        <v>0</v>
      </c>
      <c r="P62" s="1"/>
      <c r="Q62" s="1"/>
      <c r="R62">
        <f>SUM('20169'!$O$62:'20169'!$Q$62)+'20169'!$AF$62</f>
        <v>0</v>
      </c>
      <c r="S62">
        <f>SUM('20169'!$R$62:'20169'!$R$62)</f>
        <v>0</v>
      </c>
      <c r="T62">
        <v>53</v>
      </c>
      <c r="V62" s="1"/>
      <c r="W62" s="1"/>
      <c r="X62" s="1"/>
      <c r="AF62">
        <f>'20169'!$G$62*IF(E62&lt;&gt;"",'20169'!$F$62,0)</f>
        <v>0</v>
      </c>
    </row>
    <row r="63" spans="1:32" ht="12.75">
      <c r="A63">
        <v>54</v>
      </c>
      <c r="B63" s="1"/>
      <c r="C63">
        <f>IF(B63&lt;&gt;"",VLOOKUP(B63,iscritti_20169!$A$1:$G$2,4,FALSE),"")</f>
      </c>
      <c r="D63">
        <f>IF(B63&lt;&gt;"",VLOOKUP(B63,iscritti_20169!$A$1:$G$2,2,FALSE),"")</f>
      </c>
      <c r="E63">
        <f>IF(B63&lt;&gt;"",VLOOKUP(B63,iscritti_20169!$A$1:$G$2,3,FALSE),"")</f>
      </c>
      <c r="F63">
        <f>IF(E63&lt;&gt;"",VLOOKUP(E63,'20169'!$AG$3:'20169'!$AH$8,2,FALSE),"")</f>
      </c>
      <c r="G63">
        <f>COUNTA('20169'!$H$63:'20169'!$M$63)</f>
        <v>0</v>
      </c>
      <c r="H63" s="1"/>
      <c r="I63" s="1"/>
      <c r="J63" s="1"/>
      <c r="K63" s="1"/>
      <c r="L63" s="1"/>
      <c r="M63" s="1"/>
      <c r="N63">
        <f>IF('20169'!$G$63&lt;&gt;0,'20169'!$O$63/'20169'!$G$63,"")</f>
      </c>
      <c r="O63">
        <f>SUM('20169'!$H$63:'20169'!$M$63)</f>
        <v>0</v>
      </c>
      <c r="P63" s="1"/>
      <c r="Q63" s="1"/>
      <c r="R63">
        <f>SUM('20169'!$O$63:'20169'!$Q$63)+'20169'!$AF$63</f>
        <v>0</v>
      </c>
      <c r="S63">
        <f>SUM('20169'!$R$63:'20169'!$R$63)</f>
        <v>0</v>
      </c>
      <c r="T63">
        <v>54</v>
      </c>
      <c r="V63" s="1"/>
      <c r="W63" s="1"/>
      <c r="X63" s="1"/>
      <c r="AF63">
        <f>'20169'!$G$63*IF(E63&lt;&gt;"",'20169'!$F$63,0)</f>
        <v>0</v>
      </c>
    </row>
    <row r="64" spans="1:32" ht="12.75">
      <c r="A64">
        <v>55</v>
      </c>
      <c r="B64" s="1"/>
      <c r="C64">
        <f>IF(B64&lt;&gt;"",VLOOKUP(B64,iscritti_20169!$A$1:$G$2,4,FALSE),"")</f>
      </c>
      <c r="D64">
        <f>IF(B64&lt;&gt;"",VLOOKUP(B64,iscritti_20169!$A$1:$G$2,2,FALSE),"")</f>
      </c>
      <c r="E64">
        <f>IF(B64&lt;&gt;"",VLOOKUP(B64,iscritti_20169!$A$1:$G$2,3,FALSE),"")</f>
      </c>
      <c r="F64">
        <f>IF(E64&lt;&gt;"",VLOOKUP(E64,'20169'!$AG$3:'20169'!$AH$8,2,FALSE),"")</f>
      </c>
      <c r="G64">
        <f>COUNTA('20169'!$H$64:'20169'!$M$64)</f>
        <v>0</v>
      </c>
      <c r="H64" s="1"/>
      <c r="I64" s="1"/>
      <c r="J64" s="1"/>
      <c r="K64" s="1"/>
      <c r="L64" s="1"/>
      <c r="M64" s="1"/>
      <c r="N64">
        <f>IF('20169'!$G$64&lt;&gt;0,'20169'!$O$64/'20169'!$G$64,"")</f>
      </c>
      <c r="O64">
        <f>SUM('20169'!$H$64:'20169'!$M$64)</f>
        <v>0</v>
      </c>
      <c r="P64" s="1"/>
      <c r="Q64" s="1"/>
      <c r="R64">
        <f>SUM('20169'!$O$64:'20169'!$Q$64)+'20169'!$AF$64</f>
        <v>0</v>
      </c>
      <c r="S64">
        <f>SUM('20169'!$R$64:'20169'!$R$64)</f>
        <v>0</v>
      </c>
      <c r="T64">
        <v>55</v>
      </c>
      <c r="V64" s="1"/>
      <c r="W64" s="1"/>
      <c r="X64" s="1"/>
      <c r="AF64">
        <f>'20169'!$G$64*IF(E64&lt;&gt;"",'20169'!$F$64,0)</f>
        <v>0</v>
      </c>
    </row>
    <row r="65" spans="1:32" ht="12.75">
      <c r="A65">
        <v>56</v>
      </c>
      <c r="B65" s="1"/>
      <c r="C65">
        <f>IF(B65&lt;&gt;"",VLOOKUP(B65,iscritti_20169!$A$1:$G$2,4,FALSE),"")</f>
      </c>
      <c r="D65">
        <f>IF(B65&lt;&gt;"",VLOOKUP(B65,iscritti_20169!$A$1:$G$2,2,FALSE),"")</f>
      </c>
      <c r="E65">
        <f>IF(B65&lt;&gt;"",VLOOKUP(B65,iscritti_20169!$A$1:$G$2,3,FALSE),"")</f>
      </c>
      <c r="F65">
        <f>IF(E65&lt;&gt;"",VLOOKUP(E65,'20169'!$AG$3:'20169'!$AH$8,2,FALSE),"")</f>
      </c>
      <c r="G65">
        <f>COUNTA('20169'!$H$65:'20169'!$M$65)</f>
        <v>0</v>
      </c>
      <c r="H65" s="1"/>
      <c r="I65" s="1"/>
      <c r="J65" s="1"/>
      <c r="K65" s="1"/>
      <c r="L65" s="1"/>
      <c r="M65" s="1"/>
      <c r="N65">
        <f>IF('20169'!$G$65&lt;&gt;0,'20169'!$O$65/'20169'!$G$65,"")</f>
      </c>
      <c r="O65">
        <f>SUM('20169'!$H$65:'20169'!$M$65)</f>
        <v>0</v>
      </c>
      <c r="P65" s="1"/>
      <c r="Q65" s="1"/>
      <c r="R65">
        <f>SUM('20169'!$O$65:'20169'!$Q$65)+'20169'!$AF$65</f>
        <v>0</v>
      </c>
      <c r="S65">
        <f>SUM('20169'!$R$65:'20169'!$R$65)</f>
        <v>0</v>
      </c>
      <c r="T65">
        <v>56</v>
      </c>
      <c r="V65" s="1"/>
      <c r="W65" s="1"/>
      <c r="X65" s="1"/>
      <c r="AF65">
        <f>'20169'!$G$65*IF(E65&lt;&gt;"",'20169'!$F$65,0)</f>
        <v>0</v>
      </c>
    </row>
    <row r="66" spans="1:32" ht="12.75">
      <c r="A66">
        <v>57</v>
      </c>
      <c r="B66" s="1"/>
      <c r="C66">
        <f>IF(B66&lt;&gt;"",VLOOKUP(B66,iscritti_20169!$A$1:$G$2,4,FALSE),"")</f>
      </c>
      <c r="D66">
        <f>IF(B66&lt;&gt;"",VLOOKUP(B66,iscritti_20169!$A$1:$G$2,2,FALSE),"")</f>
      </c>
      <c r="E66">
        <f>IF(B66&lt;&gt;"",VLOOKUP(B66,iscritti_20169!$A$1:$G$2,3,FALSE),"")</f>
      </c>
      <c r="F66">
        <f>IF(E66&lt;&gt;"",VLOOKUP(E66,'20169'!$AG$3:'20169'!$AH$8,2,FALSE),"")</f>
      </c>
      <c r="G66">
        <f>COUNTA('20169'!$H$66:'20169'!$M$66)</f>
        <v>0</v>
      </c>
      <c r="H66" s="1"/>
      <c r="I66" s="1"/>
      <c r="J66" s="1"/>
      <c r="K66" s="1"/>
      <c r="L66" s="1"/>
      <c r="M66" s="1"/>
      <c r="N66">
        <f>IF('20169'!$G$66&lt;&gt;0,'20169'!$O$66/'20169'!$G$66,"")</f>
      </c>
      <c r="O66">
        <f>SUM('20169'!$H$66:'20169'!$M$66)</f>
        <v>0</v>
      </c>
      <c r="P66" s="1"/>
      <c r="Q66" s="1"/>
      <c r="R66">
        <f>SUM('20169'!$O$66:'20169'!$Q$66)+'20169'!$AF$66</f>
        <v>0</v>
      </c>
      <c r="S66">
        <f>SUM('20169'!$R$66:'20169'!$R$66)</f>
        <v>0</v>
      </c>
      <c r="T66">
        <v>57</v>
      </c>
      <c r="V66" s="1"/>
      <c r="W66" s="1"/>
      <c r="X66" s="1"/>
      <c r="AF66">
        <f>'20169'!$G$66*IF(E66&lt;&gt;"",'20169'!$F$66,0)</f>
        <v>0</v>
      </c>
    </row>
    <row r="67" spans="1:32" ht="12.75">
      <c r="A67">
        <v>58</v>
      </c>
      <c r="B67" s="1"/>
      <c r="C67">
        <f>IF(B67&lt;&gt;"",VLOOKUP(B67,iscritti_20169!$A$1:$G$2,4,FALSE),"")</f>
      </c>
      <c r="D67">
        <f>IF(B67&lt;&gt;"",VLOOKUP(B67,iscritti_20169!$A$1:$G$2,2,FALSE),"")</f>
      </c>
      <c r="E67">
        <f>IF(B67&lt;&gt;"",VLOOKUP(B67,iscritti_20169!$A$1:$G$2,3,FALSE),"")</f>
      </c>
      <c r="F67">
        <f>IF(E67&lt;&gt;"",VLOOKUP(E67,'20169'!$AG$3:'20169'!$AH$8,2,FALSE),"")</f>
      </c>
      <c r="G67">
        <f>COUNTA('20169'!$H$67:'20169'!$M$67)</f>
        <v>0</v>
      </c>
      <c r="H67" s="1"/>
      <c r="I67" s="1"/>
      <c r="J67" s="1"/>
      <c r="K67" s="1"/>
      <c r="L67" s="1"/>
      <c r="M67" s="1"/>
      <c r="N67">
        <f>IF('20169'!$G$67&lt;&gt;0,'20169'!$O$67/'20169'!$G$67,"")</f>
      </c>
      <c r="O67">
        <f>SUM('20169'!$H$67:'20169'!$M$67)</f>
        <v>0</v>
      </c>
      <c r="P67" s="1"/>
      <c r="Q67" s="1"/>
      <c r="R67">
        <f>SUM('20169'!$O$67:'20169'!$Q$67)+'20169'!$AF$67</f>
        <v>0</v>
      </c>
      <c r="S67">
        <f>SUM('20169'!$R$67:'20169'!$R$67)</f>
        <v>0</v>
      </c>
      <c r="T67">
        <v>58</v>
      </c>
      <c r="V67" s="1"/>
      <c r="W67" s="1"/>
      <c r="X67" s="1"/>
      <c r="AF67">
        <f>'20169'!$G$67*IF(E67&lt;&gt;"",'20169'!$F$67,0)</f>
        <v>0</v>
      </c>
    </row>
    <row r="68" spans="1:32" ht="12.75">
      <c r="A68">
        <v>59</v>
      </c>
      <c r="B68" s="1"/>
      <c r="C68">
        <f>IF(B68&lt;&gt;"",VLOOKUP(B68,iscritti_20169!$A$1:$G$2,4,FALSE),"")</f>
      </c>
      <c r="D68">
        <f>IF(B68&lt;&gt;"",VLOOKUP(B68,iscritti_20169!$A$1:$G$2,2,FALSE),"")</f>
      </c>
      <c r="E68">
        <f>IF(B68&lt;&gt;"",VLOOKUP(B68,iscritti_20169!$A$1:$G$2,3,FALSE),"")</f>
      </c>
      <c r="F68">
        <f>IF(E68&lt;&gt;"",VLOOKUP(E68,'20169'!$AG$3:'20169'!$AH$8,2,FALSE),"")</f>
      </c>
      <c r="G68">
        <f>COUNTA('20169'!$H$68:'20169'!$M$68)</f>
        <v>0</v>
      </c>
      <c r="H68" s="1"/>
      <c r="I68" s="1"/>
      <c r="J68" s="1"/>
      <c r="K68" s="1"/>
      <c r="L68" s="1"/>
      <c r="M68" s="1"/>
      <c r="N68">
        <f>IF('20169'!$G$68&lt;&gt;0,'20169'!$O$68/'20169'!$G$68,"")</f>
      </c>
      <c r="O68">
        <f>SUM('20169'!$H$68:'20169'!$M$68)</f>
        <v>0</v>
      </c>
      <c r="P68" s="1"/>
      <c r="Q68" s="1"/>
      <c r="R68">
        <f>SUM('20169'!$O$68:'20169'!$Q$68)+'20169'!$AF$68</f>
        <v>0</v>
      </c>
      <c r="S68">
        <f>SUM('20169'!$R$68:'20169'!$R$68)</f>
        <v>0</v>
      </c>
      <c r="T68">
        <v>59</v>
      </c>
      <c r="V68" s="1"/>
      <c r="W68" s="1"/>
      <c r="X68" s="1"/>
      <c r="AF68">
        <f>'20169'!$G$68*IF(E68&lt;&gt;"",'20169'!$F$68,0)</f>
        <v>0</v>
      </c>
    </row>
    <row r="69" spans="1:32" ht="12.75">
      <c r="A69">
        <v>60</v>
      </c>
      <c r="B69" s="1"/>
      <c r="C69">
        <f>IF(B69&lt;&gt;"",VLOOKUP(B69,iscritti_20169!$A$1:$G$2,4,FALSE),"")</f>
      </c>
      <c r="D69">
        <f>IF(B69&lt;&gt;"",VLOOKUP(B69,iscritti_20169!$A$1:$G$2,2,FALSE),"")</f>
      </c>
      <c r="E69">
        <f>IF(B69&lt;&gt;"",VLOOKUP(B69,iscritti_20169!$A$1:$G$2,3,FALSE),"")</f>
      </c>
      <c r="F69">
        <f>IF(E69&lt;&gt;"",VLOOKUP(E69,'20169'!$AG$3:'20169'!$AH$8,2,FALSE),"")</f>
      </c>
      <c r="G69">
        <f>COUNTA('20169'!$H$69:'20169'!$M$69)</f>
        <v>0</v>
      </c>
      <c r="H69" s="1"/>
      <c r="I69" s="1"/>
      <c r="J69" s="1"/>
      <c r="K69" s="1"/>
      <c r="L69" s="1"/>
      <c r="M69" s="1"/>
      <c r="N69">
        <f>IF('20169'!$G$69&lt;&gt;0,'20169'!$O$69/'20169'!$G$69,"")</f>
      </c>
      <c r="O69">
        <f>SUM('20169'!$H$69:'20169'!$M$69)</f>
        <v>0</v>
      </c>
      <c r="P69" s="1"/>
      <c r="Q69" s="1"/>
      <c r="R69">
        <f>SUM('20169'!$O$69:'20169'!$Q$69)+'20169'!$AF$69</f>
        <v>0</v>
      </c>
      <c r="S69">
        <f>SUM('20169'!$R$69:'20169'!$R$69)</f>
        <v>0</v>
      </c>
      <c r="T69">
        <v>60</v>
      </c>
      <c r="V69" s="1"/>
      <c r="W69" s="1"/>
      <c r="X69" s="1"/>
      <c r="AF69">
        <f>'20169'!$G$69*IF(E69&lt;&gt;"",'20169'!$F$69,0)</f>
        <v>0</v>
      </c>
    </row>
    <row r="70" spans="1:32" ht="12.75">
      <c r="A70">
        <v>61</v>
      </c>
      <c r="B70" s="1"/>
      <c r="C70">
        <f>IF(B70&lt;&gt;"",VLOOKUP(B70,iscritti_20169!$A$1:$G$2,4,FALSE),"")</f>
      </c>
      <c r="D70">
        <f>IF(B70&lt;&gt;"",VLOOKUP(B70,iscritti_20169!$A$1:$G$2,2,FALSE),"")</f>
      </c>
      <c r="E70">
        <f>IF(B70&lt;&gt;"",VLOOKUP(B70,iscritti_20169!$A$1:$G$2,3,FALSE),"")</f>
      </c>
      <c r="F70">
        <f>IF(E70&lt;&gt;"",VLOOKUP(E70,'20169'!$AG$3:'20169'!$AH$8,2,FALSE),"")</f>
      </c>
      <c r="G70">
        <f>COUNTA('20169'!$H$70:'20169'!$M$70)</f>
        <v>0</v>
      </c>
      <c r="H70" s="1"/>
      <c r="I70" s="1"/>
      <c r="J70" s="1"/>
      <c r="K70" s="1"/>
      <c r="L70" s="1"/>
      <c r="M70" s="1"/>
      <c r="N70">
        <f>IF('20169'!$G$70&lt;&gt;0,'20169'!$O$70/'20169'!$G$70,"")</f>
      </c>
      <c r="O70">
        <f>SUM('20169'!$H$70:'20169'!$M$70)</f>
        <v>0</v>
      </c>
      <c r="P70" s="1"/>
      <c r="Q70" s="1"/>
      <c r="R70">
        <f>SUM('20169'!$O$70:'20169'!$Q$70)+'20169'!$AF$70</f>
        <v>0</v>
      </c>
      <c r="S70">
        <f>SUM('20169'!$R$70:'20169'!$R$70)</f>
        <v>0</v>
      </c>
      <c r="T70">
        <v>61</v>
      </c>
      <c r="V70" s="1"/>
      <c r="W70" s="1"/>
      <c r="X70" s="1"/>
      <c r="AF70">
        <f>'20169'!$G$70*IF(E70&lt;&gt;"",'20169'!$F$70,0)</f>
        <v>0</v>
      </c>
    </row>
    <row r="71" spans="1:32" ht="12.75">
      <c r="A71">
        <v>62</v>
      </c>
      <c r="B71" s="1"/>
      <c r="C71">
        <f>IF(B71&lt;&gt;"",VLOOKUP(B71,iscritti_20169!$A$1:$G$2,4,FALSE),"")</f>
      </c>
      <c r="D71">
        <f>IF(B71&lt;&gt;"",VLOOKUP(B71,iscritti_20169!$A$1:$G$2,2,FALSE),"")</f>
      </c>
      <c r="E71">
        <f>IF(B71&lt;&gt;"",VLOOKUP(B71,iscritti_20169!$A$1:$G$2,3,FALSE),"")</f>
      </c>
      <c r="F71">
        <f>IF(E71&lt;&gt;"",VLOOKUP(E71,'20169'!$AG$3:'20169'!$AH$8,2,FALSE),"")</f>
      </c>
      <c r="G71">
        <f>COUNTA('20169'!$H$71:'20169'!$M$71)</f>
        <v>0</v>
      </c>
      <c r="H71" s="1"/>
      <c r="I71" s="1"/>
      <c r="J71" s="1"/>
      <c r="K71" s="1"/>
      <c r="L71" s="1"/>
      <c r="M71" s="1"/>
      <c r="N71">
        <f>IF('20169'!$G$71&lt;&gt;0,'20169'!$O$71/'20169'!$G$71,"")</f>
      </c>
      <c r="O71">
        <f>SUM('20169'!$H$71:'20169'!$M$71)</f>
        <v>0</v>
      </c>
      <c r="P71" s="1"/>
      <c r="Q71" s="1"/>
      <c r="R71">
        <f>SUM('20169'!$O$71:'20169'!$Q$71)+'20169'!$AF$71</f>
        <v>0</v>
      </c>
      <c r="S71">
        <f>SUM('20169'!$R$71:'20169'!$R$71)</f>
        <v>0</v>
      </c>
      <c r="T71">
        <v>62</v>
      </c>
      <c r="V71" s="1"/>
      <c r="W71" s="1"/>
      <c r="X71" s="1"/>
      <c r="AF71">
        <f>'20169'!$G$71*IF(E71&lt;&gt;"",'20169'!$F$71,0)</f>
        <v>0</v>
      </c>
    </row>
    <row r="72" spans="1:32" ht="12.75">
      <c r="A72">
        <v>63</v>
      </c>
      <c r="B72" s="1"/>
      <c r="C72">
        <f>IF(B72&lt;&gt;"",VLOOKUP(B72,iscritti_20169!$A$1:$G$2,4,FALSE),"")</f>
      </c>
      <c r="D72">
        <f>IF(B72&lt;&gt;"",VLOOKUP(B72,iscritti_20169!$A$1:$G$2,2,FALSE),"")</f>
      </c>
      <c r="E72">
        <f>IF(B72&lt;&gt;"",VLOOKUP(B72,iscritti_20169!$A$1:$G$2,3,FALSE),"")</f>
      </c>
      <c r="F72">
        <f>IF(E72&lt;&gt;"",VLOOKUP(E72,'20169'!$AG$3:'20169'!$AH$8,2,FALSE),"")</f>
      </c>
      <c r="G72">
        <f>COUNTA('20169'!$H$72:'20169'!$M$72)</f>
        <v>0</v>
      </c>
      <c r="H72" s="1"/>
      <c r="I72" s="1"/>
      <c r="J72" s="1"/>
      <c r="K72" s="1"/>
      <c r="L72" s="1"/>
      <c r="M72" s="1"/>
      <c r="N72">
        <f>IF('20169'!$G$72&lt;&gt;0,'20169'!$O$72/'20169'!$G$72,"")</f>
      </c>
      <c r="O72">
        <f>SUM('20169'!$H$72:'20169'!$M$72)</f>
        <v>0</v>
      </c>
      <c r="P72" s="1"/>
      <c r="Q72" s="1"/>
      <c r="R72">
        <f>SUM('20169'!$O$72:'20169'!$Q$72)+'20169'!$AF$72</f>
        <v>0</v>
      </c>
      <c r="S72">
        <f>SUM('20169'!$R$72:'20169'!$R$72)</f>
        <v>0</v>
      </c>
      <c r="T72">
        <v>63</v>
      </c>
      <c r="V72" s="1"/>
      <c r="W72" s="1"/>
      <c r="X72" s="1"/>
      <c r="AF72">
        <f>'20169'!$G$72*IF(E72&lt;&gt;"",'20169'!$F$72,0)</f>
        <v>0</v>
      </c>
    </row>
    <row r="73" spans="1:32" ht="12.75">
      <c r="A73">
        <v>64</v>
      </c>
      <c r="B73" s="1"/>
      <c r="C73">
        <f>IF(B73&lt;&gt;"",VLOOKUP(B73,iscritti_20169!$A$1:$G$2,4,FALSE),"")</f>
      </c>
      <c r="D73">
        <f>IF(B73&lt;&gt;"",VLOOKUP(B73,iscritti_20169!$A$1:$G$2,2,FALSE),"")</f>
      </c>
      <c r="E73">
        <f>IF(B73&lt;&gt;"",VLOOKUP(B73,iscritti_20169!$A$1:$G$2,3,FALSE),"")</f>
      </c>
      <c r="F73">
        <f>IF(E73&lt;&gt;"",VLOOKUP(E73,'20169'!$AG$3:'20169'!$AH$8,2,FALSE),"")</f>
      </c>
      <c r="G73">
        <f>COUNTA('20169'!$H$73:'20169'!$M$73)</f>
        <v>0</v>
      </c>
      <c r="H73" s="1"/>
      <c r="I73" s="1"/>
      <c r="J73" s="1"/>
      <c r="K73" s="1"/>
      <c r="L73" s="1"/>
      <c r="M73" s="1"/>
      <c r="N73">
        <f>IF('20169'!$G$73&lt;&gt;0,'20169'!$O$73/'20169'!$G$73,"")</f>
      </c>
      <c r="O73">
        <f>SUM('20169'!$H$73:'20169'!$M$73)</f>
        <v>0</v>
      </c>
      <c r="P73" s="1"/>
      <c r="Q73" s="1"/>
      <c r="R73">
        <f>SUM('20169'!$O$73:'20169'!$Q$73)+'20169'!$AF$73</f>
        <v>0</v>
      </c>
      <c r="S73">
        <f>SUM('20169'!$R$73:'20169'!$R$73)</f>
        <v>0</v>
      </c>
      <c r="T73">
        <v>64</v>
      </c>
      <c r="V73" s="1"/>
      <c r="W73" s="1"/>
      <c r="X73" s="1"/>
      <c r="AF73">
        <f>'20169'!$G$73*IF(E73&lt;&gt;"",'20169'!$F$73,0)</f>
        <v>0</v>
      </c>
    </row>
    <row r="74" spans="1:32" ht="12.75">
      <c r="A74">
        <v>65</v>
      </c>
      <c r="B74" s="1"/>
      <c r="C74">
        <f>IF(B74&lt;&gt;"",VLOOKUP(B74,iscritti_20169!$A$1:$G$2,4,FALSE),"")</f>
      </c>
      <c r="D74">
        <f>IF(B74&lt;&gt;"",VLOOKUP(B74,iscritti_20169!$A$1:$G$2,2,FALSE),"")</f>
      </c>
      <c r="E74">
        <f>IF(B74&lt;&gt;"",VLOOKUP(B74,iscritti_20169!$A$1:$G$2,3,FALSE),"")</f>
      </c>
      <c r="F74">
        <f>IF(E74&lt;&gt;"",VLOOKUP(E74,'20169'!$AG$3:'20169'!$AH$8,2,FALSE),"")</f>
      </c>
      <c r="G74">
        <f>COUNTA('20169'!$H$74:'20169'!$M$74)</f>
        <v>0</v>
      </c>
      <c r="H74" s="1"/>
      <c r="I74" s="1"/>
      <c r="J74" s="1"/>
      <c r="K74" s="1"/>
      <c r="L74" s="1"/>
      <c r="M74" s="1"/>
      <c r="N74">
        <f>IF('20169'!$G$74&lt;&gt;0,'20169'!$O$74/'20169'!$G$74,"")</f>
      </c>
      <c r="O74">
        <f>SUM('20169'!$H$74:'20169'!$M$74)</f>
        <v>0</v>
      </c>
      <c r="P74" s="1"/>
      <c r="Q74" s="1"/>
      <c r="R74">
        <f>SUM('20169'!$O$74:'20169'!$Q$74)+'20169'!$AF$74</f>
        <v>0</v>
      </c>
      <c r="S74">
        <f>SUM('20169'!$R$74:'20169'!$R$74)</f>
        <v>0</v>
      </c>
      <c r="T74">
        <v>65</v>
      </c>
      <c r="V74" s="1"/>
      <c r="W74" s="1"/>
      <c r="X74" s="1"/>
      <c r="AF74">
        <f>'20169'!$G$74*IF(E74&lt;&gt;"",'20169'!$F$74,0)</f>
        <v>0</v>
      </c>
    </row>
    <row r="75" spans="1:32" ht="12.75">
      <c r="A75">
        <v>66</v>
      </c>
      <c r="B75" s="1"/>
      <c r="C75">
        <f>IF(B75&lt;&gt;"",VLOOKUP(B75,iscritti_20169!$A$1:$G$2,4,FALSE),"")</f>
      </c>
      <c r="D75">
        <f>IF(B75&lt;&gt;"",VLOOKUP(B75,iscritti_20169!$A$1:$G$2,2,FALSE),"")</f>
      </c>
      <c r="E75">
        <f>IF(B75&lt;&gt;"",VLOOKUP(B75,iscritti_20169!$A$1:$G$2,3,FALSE),"")</f>
      </c>
      <c r="F75">
        <f>IF(E75&lt;&gt;"",VLOOKUP(E75,'20169'!$AG$3:'20169'!$AH$8,2,FALSE),"")</f>
      </c>
      <c r="G75">
        <f>COUNTA('20169'!$H$75:'20169'!$M$75)</f>
        <v>0</v>
      </c>
      <c r="H75" s="1"/>
      <c r="I75" s="1"/>
      <c r="J75" s="1"/>
      <c r="K75" s="1"/>
      <c r="L75" s="1"/>
      <c r="M75" s="1"/>
      <c r="N75">
        <f>IF('20169'!$G$75&lt;&gt;0,'20169'!$O$75/'20169'!$G$75,"")</f>
      </c>
      <c r="O75">
        <f>SUM('20169'!$H$75:'20169'!$M$75)</f>
        <v>0</v>
      </c>
      <c r="P75" s="1"/>
      <c r="Q75" s="1"/>
      <c r="R75">
        <f>SUM('20169'!$O$75:'20169'!$Q$75)+'20169'!$AF$75</f>
        <v>0</v>
      </c>
      <c r="S75">
        <f>SUM('20169'!$R$75:'20169'!$R$75)</f>
        <v>0</v>
      </c>
      <c r="T75">
        <v>66</v>
      </c>
      <c r="V75" s="1"/>
      <c r="W75" s="1"/>
      <c r="X75" s="1"/>
      <c r="AF75">
        <f>'20169'!$G$75*IF(E75&lt;&gt;"",'20169'!$F$75,0)</f>
        <v>0</v>
      </c>
    </row>
    <row r="76" spans="1:32" ht="12.75">
      <c r="A76">
        <v>67</v>
      </c>
      <c r="B76" s="1"/>
      <c r="C76">
        <f>IF(B76&lt;&gt;"",VLOOKUP(B76,iscritti_20169!$A$1:$G$2,4,FALSE),"")</f>
      </c>
      <c r="D76">
        <f>IF(B76&lt;&gt;"",VLOOKUP(B76,iscritti_20169!$A$1:$G$2,2,FALSE),"")</f>
      </c>
      <c r="E76">
        <f>IF(B76&lt;&gt;"",VLOOKUP(B76,iscritti_20169!$A$1:$G$2,3,FALSE),"")</f>
      </c>
      <c r="F76">
        <f>IF(E76&lt;&gt;"",VLOOKUP(E76,'20169'!$AG$3:'20169'!$AH$8,2,FALSE),"")</f>
      </c>
      <c r="G76">
        <f>COUNTA('20169'!$H$76:'20169'!$M$76)</f>
        <v>0</v>
      </c>
      <c r="H76" s="1"/>
      <c r="I76" s="1"/>
      <c r="J76" s="1"/>
      <c r="K76" s="1"/>
      <c r="L76" s="1"/>
      <c r="M76" s="1"/>
      <c r="N76">
        <f>IF('20169'!$G$76&lt;&gt;0,'20169'!$O$76/'20169'!$G$76,"")</f>
      </c>
      <c r="O76">
        <f>SUM('20169'!$H$76:'20169'!$M$76)</f>
        <v>0</v>
      </c>
      <c r="P76" s="1"/>
      <c r="Q76" s="1"/>
      <c r="R76">
        <f>SUM('20169'!$O$76:'20169'!$Q$76)+'20169'!$AF$76</f>
        <v>0</v>
      </c>
      <c r="S76">
        <f>SUM('20169'!$R$76:'20169'!$R$76)</f>
        <v>0</v>
      </c>
      <c r="T76">
        <v>67</v>
      </c>
      <c r="V76" s="1"/>
      <c r="W76" s="1"/>
      <c r="X76" s="1"/>
      <c r="AF76">
        <f>'20169'!$G$76*IF(E76&lt;&gt;"",'20169'!$F$76,0)</f>
        <v>0</v>
      </c>
    </row>
    <row r="77" spans="1:32" ht="12.75">
      <c r="A77">
        <v>68</v>
      </c>
      <c r="B77" s="1"/>
      <c r="C77">
        <f>IF(B77&lt;&gt;"",VLOOKUP(B77,iscritti_20169!$A$1:$G$2,4,FALSE),"")</f>
      </c>
      <c r="D77">
        <f>IF(B77&lt;&gt;"",VLOOKUP(B77,iscritti_20169!$A$1:$G$2,2,FALSE),"")</f>
      </c>
      <c r="E77">
        <f>IF(B77&lt;&gt;"",VLOOKUP(B77,iscritti_20169!$A$1:$G$2,3,FALSE),"")</f>
      </c>
      <c r="F77">
        <f>IF(E77&lt;&gt;"",VLOOKUP(E77,'20169'!$AG$3:'20169'!$AH$8,2,FALSE),"")</f>
      </c>
      <c r="G77">
        <f>COUNTA('20169'!$H$77:'20169'!$M$77)</f>
        <v>0</v>
      </c>
      <c r="H77" s="1"/>
      <c r="I77" s="1"/>
      <c r="J77" s="1"/>
      <c r="K77" s="1"/>
      <c r="L77" s="1"/>
      <c r="M77" s="1"/>
      <c r="N77">
        <f>IF('20169'!$G$77&lt;&gt;0,'20169'!$O$77/'20169'!$G$77,"")</f>
      </c>
      <c r="O77">
        <f>SUM('20169'!$H$77:'20169'!$M$77)</f>
        <v>0</v>
      </c>
      <c r="P77" s="1"/>
      <c r="Q77" s="1"/>
      <c r="R77">
        <f>SUM('20169'!$O$77:'20169'!$Q$77)+'20169'!$AF$77</f>
        <v>0</v>
      </c>
      <c r="S77">
        <f>SUM('20169'!$R$77:'20169'!$R$77)</f>
        <v>0</v>
      </c>
      <c r="T77">
        <v>68</v>
      </c>
      <c r="V77" s="1"/>
      <c r="W77" s="1"/>
      <c r="X77" s="1"/>
      <c r="AF77">
        <f>'20169'!$G$77*IF(E77&lt;&gt;"",'20169'!$F$77,0)</f>
        <v>0</v>
      </c>
    </row>
    <row r="78" spans="1:32" ht="12.75">
      <c r="A78">
        <v>69</v>
      </c>
      <c r="B78" s="1"/>
      <c r="C78">
        <f>IF(B78&lt;&gt;"",VLOOKUP(B78,iscritti_20169!$A$1:$G$2,4,FALSE),"")</f>
      </c>
      <c r="D78">
        <f>IF(B78&lt;&gt;"",VLOOKUP(B78,iscritti_20169!$A$1:$G$2,2,FALSE),"")</f>
      </c>
      <c r="E78">
        <f>IF(B78&lt;&gt;"",VLOOKUP(B78,iscritti_20169!$A$1:$G$2,3,FALSE),"")</f>
      </c>
      <c r="F78">
        <f>IF(E78&lt;&gt;"",VLOOKUP(E78,'20169'!$AG$3:'20169'!$AH$8,2,FALSE),"")</f>
      </c>
      <c r="G78">
        <f>COUNTA('20169'!$H$78:'20169'!$M$78)</f>
        <v>0</v>
      </c>
      <c r="H78" s="1"/>
      <c r="I78" s="1"/>
      <c r="J78" s="1"/>
      <c r="K78" s="1"/>
      <c r="L78" s="1"/>
      <c r="M78" s="1"/>
      <c r="N78">
        <f>IF('20169'!$G$78&lt;&gt;0,'20169'!$O$78/'20169'!$G$78,"")</f>
      </c>
      <c r="O78">
        <f>SUM('20169'!$H$78:'20169'!$M$78)</f>
        <v>0</v>
      </c>
      <c r="P78" s="1"/>
      <c r="Q78" s="1"/>
      <c r="R78">
        <f>SUM('20169'!$O$78:'20169'!$Q$78)+'20169'!$AF$78</f>
        <v>0</v>
      </c>
      <c r="S78">
        <f>SUM('20169'!$R$78:'20169'!$R$78)</f>
        <v>0</v>
      </c>
      <c r="T78">
        <v>69</v>
      </c>
      <c r="V78" s="1"/>
      <c r="W78" s="1"/>
      <c r="X78" s="1"/>
      <c r="AF78">
        <f>'20169'!$G$78*IF(E78&lt;&gt;"",'20169'!$F$78,0)</f>
        <v>0</v>
      </c>
    </row>
    <row r="79" spans="1:32" ht="12.75">
      <c r="A79">
        <v>70</v>
      </c>
      <c r="B79" s="1"/>
      <c r="C79">
        <f>IF(B79&lt;&gt;"",VLOOKUP(B79,iscritti_20169!$A$1:$G$2,4,FALSE),"")</f>
      </c>
      <c r="D79">
        <f>IF(B79&lt;&gt;"",VLOOKUP(B79,iscritti_20169!$A$1:$G$2,2,FALSE),"")</f>
      </c>
      <c r="E79">
        <f>IF(B79&lt;&gt;"",VLOOKUP(B79,iscritti_20169!$A$1:$G$2,3,FALSE),"")</f>
      </c>
      <c r="F79">
        <f>IF(E79&lt;&gt;"",VLOOKUP(E79,'20169'!$AG$3:'20169'!$AH$8,2,FALSE),"")</f>
      </c>
      <c r="G79">
        <f>COUNTA('20169'!$H$79:'20169'!$M$79)</f>
        <v>0</v>
      </c>
      <c r="H79" s="1"/>
      <c r="I79" s="1"/>
      <c r="J79" s="1"/>
      <c r="K79" s="1"/>
      <c r="L79" s="1"/>
      <c r="M79" s="1"/>
      <c r="N79">
        <f>IF('20169'!$G$79&lt;&gt;0,'20169'!$O$79/'20169'!$G$79,"")</f>
      </c>
      <c r="O79">
        <f>SUM('20169'!$H$79:'20169'!$M$79)</f>
        <v>0</v>
      </c>
      <c r="P79" s="1"/>
      <c r="Q79" s="1"/>
      <c r="R79">
        <f>SUM('20169'!$O$79:'20169'!$Q$79)+'20169'!$AF$79</f>
        <v>0</v>
      </c>
      <c r="S79">
        <f>SUM('20169'!$R$79:'20169'!$R$79)</f>
        <v>0</v>
      </c>
      <c r="T79">
        <v>70</v>
      </c>
      <c r="V79" s="1"/>
      <c r="W79" s="1"/>
      <c r="X79" s="1"/>
      <c r="AF79">
        <f>'20169'!$G$79*IF(E79&lt;&gt;"",'20169'!$F$79,0)</f>
        <v>0</v>
      </c>
    </row>
    <row r="80" spans="1:32" ht="12.75">
      <c r="A80">
        <v>71</v>
      </c>
      <c r="B80" s="1"/>
      <c r="C80">
        <f>IF(B80&lt;&gt;"",VLOOKUP(B80,iscritti_20169!$A$1:$G$2,4,FALSE),"")</f>
      </c>
      <c r="D80">
        <f>IF(B80&lt;&gt;"",VLOOKUP(B80,iscritti_20169!$A$1:$G$2,2,FALSE),"")</f>
      </c>
      <c r="E80">
        <f>IF(B80&lt;&gt;"",VLOOKUP(B80,iscritti_20169!$A$1:$G$2,3,FALSE),"")</f>
      </c>
      <c r="F80">
        <f>IF(E80&lt;&gt;"",VLOOKUP(E80,'20169'!$AG$3:'20169'!$AH$8,2,FALSE),"")</f>
      </c>
      <c r="G80">
        <f>COUNTA('20169'!$H$80:'20169'!$M$80)</f>
        <v>0</v>
      </c>
      <c r="H80" s="1"/>
      <c r="I80" s="1"/>
      <c r="J80" s="1"/>
      <c r="K80" s="1"/>
      <c r="L80" s="1"/>
      <c r="M80" s="1"/>
      <c r="N80">
        <f>IF('20169'!$G$80&lt;&gt;0,'20169'!$O$80/'20169'!$G$80,"")</f>
      </c>
      <c r="O80">
        <f>SUM('20169'!$H$80:'20169'!$M$80)</f>
        <v>0</v>
      </c>
      <c r="P80" s="1"/>
      <c r="Q80" s="1"/>
      <c r="R80">
        <f>SUM('20169'!$O$80:'20169'!$Q$80)+'20169'!$AF$80</f>
        <v>0</v>
      </c>
      <c r="S80">
        <f>SUM('20169'!$R$80:'20169'!$R$80)</f>
        <v>0</v>
      </c>
      <c r="T80">
        <v>71</v>
      </c>
      <c r="V80" s="1"/>
      <c r="W80" s="1"/>
      <c r="X80" s="1"/>
      <c r="AF80">
        <f>'20169'!$G$80*IF(E80&lt;&gt;"",'20169'!$F$80,0)</f>
        <v>0</v>
      </c>
    </row>
    <row r="81" spans="1:32" ht="12.75">
      <c r="A81">
        <v>72</v>
      </c>
      <c r="B81" s="1"/>
      <c r="C81">
        <f>IF(B81&lt;&gt;"",VLOOKUP(B81,iscritti_20169!$A$1:$G$2,4,FALSE),"")</f>
      </c>
      <c r="D81">
        <f>IF(B81&lt;&gt;"",VLOOKUP(B81,iscritti_20169!$A$1:$G$2,2,FALSE),"")</f>
      </c>
      <c r="E81">
        <f>IF(B81&lt;&gt;"",VLOOKUP(B81,iscritti_20169!$A$1:$G$2,3,FALSE),"")</f>
      </c>
      <c r="F81">
        <f>IF(E81&lt;&gt;"",VLOOKUP(E81,'20169'!$AG$3:'20169'!$AH$8,2,FALSE),"")</f>
      </c>
      <c r="G81">
        <f>COUNTA('20169'!$H$81:'20169'!$M$81)</f>
        <v>0</v>
      </c>
      <c r="H81" s="1"/>
      <c r="I81" s="1"/>
      <c r="J81" s="1"/>
      <c r="K81" s="1"/>
      <c r="L81" s="1"/>
      <c r="M81" s="1"/>
      <c r="N81">
        <f>IF('20169'!$G$81&lt;&gt;0,'20169'!$O$81/'20169'!$G$81,"")</f>
      </c>
      <c r="O81">
        <f>SUM('20169'!$H$81:'20169'!$M$81)</f>
        <v>0</v>
      </c>
      <c r="P81" s="1"/>
      <c r="Q81" s="1"/>
      <c r="R81">
        <f>SUM('20169'!$O$81:'20169'!$Q$81)+'20169'!$AF$81</f>
        <v>0</v>
      </c>
      <c r="S81">
        <f>SUM('20169'!$R$81:'20169'!$R$81)</f>
        <v>0</v>
      </c>
      <c r="T81">
        <v>72</v>
      </c>
      <c r="V81" s="1"/>
      <c r="W81" s="1"/>
      <c r="X81" s="1"/>
      <c r="AF81">
        <f>'20169'!$G$81*IF(E81&lt;&gt;"",'20169'!$F$81,0)</f>
        <v>0</v>
      </c>
    </row>
    <row r="82" spans="1:32" ht="12.75">
      <c r="A82">
        <v>73</v>
      </c>
      <c r="B82" s="1"/>
      <c r="C82">
        <f>IF(B82&lt;&gt;"",VLOOKUP(B82,iscritti_20169!$A$1:$G$2,4,FALSE),"")</f>
      </c>
      <c r="D82">
        <f>IF(B82&lt;&gt;"",VLOOKUP(B82,iscritti_20169!$A$1:$G$2,2,FALSE),"")</f>
      </c>
      <c r="E82">
        <f>IF(B82&lt;&gt;"",VLOOKUP(B82,iscritti_20169!$A$1:$G$2,3,FALSE),"")</f>
      </c>
      <c r="F82">
        <f>IF(E82&lt;&gt;"",VLOOKUP(E82,'20169'!$AG$3:'20169'!$AH$8,2,FALSE),"")</f>
      </c>
      <c r="G82">
        <f>COUNTA('20169'!$H$82:'20169'!$M$82)</f>
        <v>0</v>
      </c>
      <c r="H82" s="1"/>
      <c r="I82" s="1"/>
      <c r="J82" s="1"/>
      <c r="K82" s="1"/>
      <c r="L82" s="1"/>
      <c r="M82" s="1"/>
      <c r="N82">
        <f>IF('20169'!$G$82&lt;&gt;0,'20169'!$O$82/'20169'!$G$82,"")</f>
      </c>
      <c r="O82">
        <f>SUM('20169'!$H$82:'20169'!$M$82)</f>
        <v>0</v>
      </c>
      <c r="P82" s="1"/>
      <c r="Q82" s="1"/>
      <c r="R82">
        <f>SUM('20169'!$O$82:'20169'!$Q$82)+'20169'!$AF$82</f>
        <v>0</v>
      </c>
      <c r="S82">
        <f>SUM('20169'!$R$82:'20169'!$R$82)</f>
        <v>0</v>
      </c>
      <c r="T82">
        <v>73</v>
      </c>
      <c r="V82" s="1"/>
      <c r="W82" s="1"/>
      <c r="X82" s="1"/>
      <c r="AF82">
        <f>'20169'!$G$82*IF(E82&lt;&gt;"",'20169'!$F$82,0)</f>
        <v>0</v>
      </c>
    </row>
    <row r="83" spans="1:32" ht="12.75">
      <c r="A83">
        <v>74</v>
      </c>
      <c r="B83" s="1"/>
      <c r="C83">
        <f>IF(B83&lt;&gt;"",VLOOKUP(B83,iscritti_20169!$A$1:$G$2,4,FALSE),"")</f>
      </c>
      <c r="D83">
        <f>IF(B83&lt;&gt;"",VLOOKUP(B83,iscritti_20169!$A$1:$G$2,2,FALSE),"")</f>
      </c>
      <c r="E83">
        <f>IF(B83&lt;&gt;"",VLOOKUP(B83,iscritti_20169!$A$1:$G$2,3,FALSE),"")</f>
      </c>
      <c r="F83">
        <f>IF(E83&lt;&gt;"",VLOOKUP(E83,'20169'!$AG$3:'20169'!$AH$8,2,FALSE),"")</f>
      </c>
      <c r="G83">
        <f>COUNTA('20169'!$H$83:'20169'!$M$83)</f>
        <v>0</v>
      </c>
      <c r="H83" s="1"/>
      <c r="I83" s="1"/>
      <c r="J83" s="1"/>
      <c r="K83" s="1"/>
      <c r="L83" s="1"/>
      <c r="M83" s="1"/>
      <c r="N83">
        <f>IF('20169'!$G$83&lt;&gt;0,'20169'!$O$83/'20169'!$G$83,"")</f>
      </c>
      <c r="O83">
        <f>SUM('20169'!$H$83:'20169'!$M$83)</f>
        <v>0</v>
      </c>
      <c r="P83" s="1"/>
      <c r="Q83" s="1"/>
      <c r="R83">
        <f>SUM('20169'!$O$83:'20169'!$Q$83)+'20169'!$AF$83</f>
        <v>0</v>
      </c>
      <c r="S83">
        <f>SUM('20169'!$R$83:'20169'!$R$83)</f>
        <v>0</v>
      </c>
      <c r="T83">
        <v>74</v>
      </c>
      <c r="V83" s="1"/>
      <c r="W83" s="1"/>
      <c r="X83" s="1"/>
      <c r="AF83">
        <f>'20169'!$G$83*IF(E83&lt;&gt;"",'20169'!$F$83,0)</f>
        <v>0</v>
      </c>
    </row>
    <row r="84" spans="1:32" ht="12.75">
      <c r="A84">
        <v>75</v>
      </c>
      <c r="B84" s="1"/>
      <c r="C84">
        <f>IF(B84&lt;&gt;"",VLOOKUP(B84,iscritti_20169!$A$1:$G$2,4,FALSE),"")</f>
      </c>
      <c r="D84">
        <f>IF(B84&lt;&gt;"",VLOOKUP(B84,iscritti_20169!$A$1:$G$2,2,FALSE),"")</f>
      </c>
      <c r="E84">
        <f>IF(B84&lt;&gt;"",VLOOKUP(B84,iscritti_20169!$A$1:$G$2,3,FALSE),"")</f>
      </c>
      <c r="F84">
        <f>IF(E84&lt;&gt;"",VLOOKUP(E84,'20169'!$AG$3:'20169'!$AH$8,2,FALSE),"")</f>
      </c>
      <c r="G84">
        <f>COUNTA('20169'!$H$84:'20169'!$M$84)</f>
        <v>0</v>
      </c>
      <c r="H84" s="1"/>
      <c r="I84" s="1"/>
      <c r="J84" s="1"/>
      <c r="K84" s="1"/>
      <c r="L84" s="1"/>
      <c r="M84" s="1"/>
      <c r="N84">
        <f>IF('20169'!$G$84&lt;&gt;0,'20169'!$O$84/'20169'!$G$84,"")</f>
      </c>
      <c r="O84">
        <f>SUM('20169'!$H$84:'20169'!$M$84)</f>
        <v>0</v>
      </c>
      <c r="P84" s="1"/>
      <c r="Q84" s="1"/>
      <c r="R84">
        <f>SUM('20169'!$O$84:'20169'!$Q$84)+'20169'!$AF$84</f>
        <v>0</v>
      </c>
      <c r="S84">
        <f>SUM('20169'!$R$84:'20169'!$R$84)</f>
        <v>0</v>
      </c>
      <c r="T84">
        <v>75</v>
      </c>
      <c r="V84" s="1"/>
      <c r="W84" s="1"/>
      <c r="X84" s="1"/>
      <c r="AF84">
        <f>'20169'!$G$84*IF(E84&lt;&gt;"",'20169'!$F$84,0)</f>
        <v>0</v>
      </c>
    </row>
    <row r="85" spans="1:32" ht="12.75">
      <c r="A85">
        <v>76</v>
      </c>
      <c r="B85" s="1"/>
      <c r="C85">
        <f>IF(B85&lt;&gt;"",VLOOKUP(B85,iscritti_20169!$A$1:$G$2,4,FALSE),"")</f>
      </c>
      <c r="D85">
        <f>IF(B85&lt;&gt;"",VLOOKUP(B85,iscritti_20169!$A$1:$G$2,2,FALSE),"")</f>
      </c>
      <c r="E85">
        <f>IF(B85&lt;&gt;"",VLOOKUP(B85,iscritti_20169!$A$1:$G$2,3,FALSE),"")</f>
      </c>
      <c r="F85">
        <f>IF(E85&lt;&gt;"",VLOOKUP(E85,'20169'!$AG$3:'20169'!$AH$8,2,FALSE),"")</f>
      </c>
      <c r="G85">
        <f>COUNTA('20169'!$H$85:'20169'!$M$85)</f>
        <v>0</v>
      </c>
      <c r="H85" s="1"/>
      <c r="I85" s="1"/>
      <c r="J85" s="1"/>
      <c r="K85" s="1"/>
      <c r="L85" s="1"/>
      <c r="M85" s="1"/>
      <c r="N85">
        <f>IF('20169'!$G$85&lt;&gt;0,'20169'!$O$85/'20169'!$G$85,"")</f>
      </c>
      <c r="O85">
        <f>SUM('20169'!$H$85:'20169'!$M$85)</f>
        <v>0</v>
      </c>
      <c r="P85" s="1"/>
      <c r="Q85" s="1"/>
      <c r="R85">
        <f>SUM('20169'!$O$85:'20169'!$Q$85)+'20169'!$AF$85</f>
        <v>0</v>
      </c>
      <c r="S85">
        <f>SUM('20169'!$R$85:'20169'!$R$85)</f>
        <v>0</v>
      </c>
      <c r="T85">
        <v>76</v>
      </c>
      <c r="V85" s="1"/>
      <c r="W85" s="1"/>
      <c r="X85" s="1"/>
      <c r="AF85">
        <f>'20169'!$G$85*IF(E85&lt;&gt;"",'20169'!$F$85,0)</f>
        <v>0</v>
      </c>
    </row>
    <row r="86" spans="1:32" ht="12.75">
      <c r="A86">
        <v>77</v>
      </c>
      <c r="B86" s="1"/>
      <c r="C86">
        <f>IF(B86&lt;&gt;"",VLOOKUP(B86,iscritti_20169!$A$1:$G$2,4,FALSE),"")</f>
      </c>
      <c r="D86">
        <f>IF(B86&lt;&gt;"",VLOOKUP(B86,iscritti_20169!$A$1:$G$2,2,FALSE),"")</f>
      </c>
      <c r="E86">
        <f>IF(B86&lt;&gt;"",VLOOKUP(B86,iscritti_20169!$A$1:$G$2,3,FALSE),"")</f>
      </c>
      <c r="F86">
        <f>IF(E86&lt;&gt;"",VLOOKUP(E86,'20169'!$AG$3:'20169'!$AH$8,2,FALSE),"")</f>
      </c>
      <c r="G86">
        <f>COUNTA('20169'!$H$86:'20169'!$M$86)</f>
        <v>0</v>
      </c>
      <c r="H86" s="1"/>
      <c r="I86" s="1"/>
      <c r="J86" s="1"/>
      <c r="K86" s="1"/>
      <c r="L86" s="1"/>
      <c r="M86" s="1"/>
      <c r="N86">
        <f>IF('20169'!$G$86&lt;&gt;0,'20169'!$O$86/'20169'!$G$86,"")</f>
      </c>
      <c r="O86">
        <f>SUM('20169'!$H$86:'20169'!$M$86)</f>
        <v>0</v>
      </c>
      <c r="P86" s="1"/>
      <c r="Q86" s="1"/>
      <c r="R86">
        <f>SUM('20169'!$O$86:'20169'!$Q$86)+'20169'!$AF$86</f>
        <v>0</v>
      </c>
      <c r="S86">
        <f>SUM('20169'!$R$86:'20169'!$R$86)</f>
        <v>0</v>
      </c>
      <c r="T86">
        <v>77</v>
      </c>
      <c r="V86" s="1"/>
      <c r="W86" s="1"/>
      <c r="X86" s="1"/>
      <c r="AF86">
        <f>'20169'!$G$86*IF(E86&lt;&gt;"",'20169'!$F$86,0)</f>
        <v>0</v>
      </c>
    </row>
    <row r="87" spans="1:32" ht="12.75">
      <c r="A87">
        <v>78</v>
      </c>
      <c r="B87" s="1"/>
      <c r="C87">
        <f>IF(B87&lt;&gt;"",VLOOKUP(B87,iscritti_20169!$A$1:$G$2,4,FALSE),"")</f>
      </c>
      <c r="D87">
        <f>IF(B87&lt;&gt;"",VLOOKUP(B87,iscritti_20169!$A$1:$G$2,2,FALSE),"")</f>
      </c>
      <c r="E87">
        <f>IF(B87&lt;&gt;"",VLOOKUP(B87,iscritti_20169!$A$1:$G$2,3,FALSE),"")</f>
      </c>
      <c r="F87">
        <f>IF(E87&lt;&gt;"",VLOOKUP(E87,'20169'!$AG$3:'20169'!$AH$8,2,FALSE),"")</f>
      </c>
      <c r="G87">
        <f>COUNTA('20169'!$H$87:'20169'!$M$87)</f>
        <v>0</v>
      </c>
      <c r="H87" s="1"/>
      <c r="I87" s="1"/>
      <c r="J87" s="1"/>
      <c r="K87" s="1"/>
      <c r="L87" s="1"/>
      <c r="M87" s="1"/>
      <c r="N87">
        <f>IF('20169'!$G$87&lt;&gt;0,'20169'!$O$87/'20169'!$G$87,"")</f>
      </c>
      <c r="O87">
        <f>SUM('20169'!$H$87:'20169'!$M$87)</f>
        <v>0</v>
      </c>
      <c r="P87" s="1"/>
      <c r="Q87" s="1"/>
      <c r="R87">
        <f>SUM('20169'!$O$87:'20169'!$Q$87)+'20169'!$AF$87</f>
        <v>0</v>
      </c>
      <c r="S87">
        <f>SUM('20169'!$R$87:'20169'!$R$87)</f>
        <v>0</v>
      </c>
      <c r="T87">
        <v>78</v>
      </c>
      <c r="V87" s="1"/>
      <c r="W87" s="1"/>
      <c r="X87" s="1"/>
      <c r="AF87">
        <f>'20169'!$G$87*IF(E87&lt;&gt;"",'20169'!$F$87,0)</f>
        <v>0</v>
      </c>
    </row>
    <row r="88" spans="1:32" ht="12.75">
      <c r="A88">
        <v>79</v>
      </c>
      <c r="B88" s="1"/>
      <c r="C88">
        <f>IF(B88&lt;&gt;"",VLOOKUP(B88,iscritti_20169!$A$1:$G$2,4,FALSE),"")</f>
      </c>
      <c r="D88">
        <f>IF(B88&lt;&gt;"",VLOOKUP(B88,iscritti_20169!$A$1:$G$2,2,FALSE),"")</f>
      </c>
      <c r="E88">
        <f>IF(B88&lt;&gt;"",VLOOKUP(B88,iscritti_20169!$A$1:$G$2,3,FALSE),"")</f>
      </c>
      <c r="F88">
        <f>IF(E88&lt;&gt;"",VLOOKUP(E88,'20169'!$AG$3:'20169'!$AH$8,2,FALSE),"")</f>
      </c>
      <c r="G88">
        <f>COUNTA('20169'!$H$88:'20169'!$M$88)</f>
        <v>0</v>
      </c>
      <c r="H88" s="1"/>
      <c r="I88" s="1"/>
      <c r="J88" s="1"/>
      <c r="K88" s="1"/>
      <c r="L88" s="1"/>
      <c r="M88" s="1"/>
      <c r="N88">
        <f>IF('20169'!$G$88&lt;&gt;0,'20169'!$O$88/'20169'!$G$88,"")</f>
      </c>
      <c r="O88">
        <f>SUM('20169'!$H$88:'20169'!$M$88)</f>
        <v>0</v>
      </c>
      <c r="P88" s="1"/>
      <c r="Q88" s="1"/>
      <c r="R88">
        <f>SUM('20169'!$O$88:'20169'!$Q$88)+'20169'!$AF$88</f>
        <v>0</v>
      </c>
      <c r="S88">
        <f>SUM('20169'!$R$88:'20169'!$R$88)</f>
        <v>0</v>
      </c>
      <c r="T88">
        <v>79</v>
      </c>
      <c r="V88" s="1"/>
      <c r="W88" s="1"/>
      <c r="X88" s="1"/>
      <c r="AF88">
        <f>'20169'!$G$88*IF(E88&lt;&gt;"",'20169'!$F$88,0)</f>
        <v>0</v>
      </c>
    </row>
    <row r="89" spans="1:32" ht="12.75">
      <c r="A89">
        <v>80</v>
      </c>
      <c r="B89" s="1"/>
      <c r="C89">
        <f>IF(B89&lt;&gt;"",VLOOKUP(B89,iscritti_20169!$A$1:$G$2,4,FALSE),"")</f>
      </c>
      <c r="D89">
        <f>IF(B89&lt;&gt;"",VLOOKUP(B89,iscritti_20169!$A$1:$G$2,2,FALSE),"")</f>
      </c>
      <c r="E89">
        <f>IF(B89&lt;&gt;"",VLOOKUP(B89,iscritti_20169!$A$1:$G$2,3,FALSE),"")</f>
      </c>
      <c r="F89">
        <f>IF(E89&lt;&gt;"",VLOOKUP(E89,'20169'!$AG$3:'20169'!$AH$8,2,FALSE),"")</f>
      </c>
      <c r="G89">
        <f>COUNTA('20169'!$H$89:'20169'!$M$89)</f>
        <v>0</v>
      </c>
      <c r="H89" s="1"/>
      <c r="I89" s="1"/>
      <c r="J89" s="1"/>
      <c r="K89" s="1"/>
      <c r="L89" s="1"/>
      <c r="M89" s="1"/>
      <c r="N89">
        <f>IF('20169'!$G$89&lt;&gt;0,'20169'!$O$89/'20169'!$G$89,"")</f>
      </c>
      <c r="O89">
        <f>SUM('20169'!$H$89:'20169'!$M$89)</f>
        <v>0</v>
      </c>
      <c r="P89" s="1"/>
      <c r="Q89" s="1"/>
      <c r="R89">
        <f>SUM('20169'!$O$89:'20169'!$Q$89)+'20169'!$AF$89</f>
        <v>0</v>
      </c>
      <c r="S89">
        <f>SUM('20169'!$R$89:'20169'!$R$89)</f>
        <v>0</v>
      </c>
      <c r="T89">
        <v>80</v>
      </c>
      <c r="V89" s="1"/>
      <c r="W89" s="1"/>
      <c r="X89" s="1"/>
      <c r="AF89">
        <f>'20169'!$G$89*IF(E89&lt;&gt;"",'20169'!$F$89,0)</f>
        <v>0</v>
      </c>
    </row>
    <row r="90" spans="1:32" ht="12.75">
      <c r="A90">
        <v>81</v>
      </c>
      <c r="B90" s="1"/>
      <c r="C90">
        <f>IF(B90&lt;&gt;"",VLOOKUP(B90,iscritti_20169!$A$1:$G$2,4,FALSE),"")</f>
      </c>
      <c r="D90">
        <f>IF(B90&lt;&gt;"",VLOOKUP(B90,iscritti_20169!$A$1:$G$2,2,FALSE),"")</f>
      </c>
      <c r="E90">
        <f>IF(B90&lt;&gt;"",VLOOKUP(B90,iscritti_20169!$A$1:$G$2,3,FALSE),"")</f>
      </c>
      <c r="F90">
        <f>IF(E90&lt;&gt;"",VLOOKUP(E90,'20169'!$AG$3:'20169'!$AH$8,2,FALSE),"")</f>
      </c>
      <c r="G90">
        <f>COUNTA('20169'!$H$90:'20169'!$M$90)</f>
        <v>0</v>
      </c>
      <c r="H90" s="1"/>
      <c r="I90" s="1"/>
      <c r="J90" s="1"/>
      <c r="K90" s="1"/>
      <c r="L90" s="1"/>
      <c r="M90" s="1"/>
      <c r="N90">
        <f>IF('20169'!$G$90&lt;&gt;0,'20169'!$O$90/'20169'!$G$90,"")</f>
      </c>
      <c r="O90">
        <f>SUM('20169'!$H$90:'20169'!$M$90)</f>
        <v>0</v>
      </c>
      <c r="P90" s="1"/>
      <c r="Q90" s="1"/>
      <c r="R90">
        <f>SUM('20169'!$O$90:'20169'!$Q$90)+'20169'!$AF$90</f>
        <v>0</v>
      </c>
      <c r="S90">
        <f>SUM('20169'!$R$90:'20169'!$R$90)</f>
        <v>0</v>
      </c>
      <c r="T90">
        <v>81</v>
      </c>
      <c r="V90" s="1"/>
      <c r="W90" s="1"/>
      <c r="X90" s="1"/>
      <c r="AF90">
        <f>'20169'!$G$90*IF(E90&lt;&gt;"",'20169'!$F$90,0)</f>
        <v>0</v>
      </c>
    </row>
    <row r="91" spans="1:32" ht="12.75">
      <c r="A91">
        <v>82</v>
      </c>
      <c r="B91" s="1"/>
      <c r="C91">
        <f>IF(B91&lt;&gt;"",VLOOKUP(B91,iscritti_20169!$A$1:$G$2,4,FALSE),"")</f>
      </c>
      <c r="D91">
        <f>IF(B91&lt;&gt;"",VLOOKUP(B91,iscritti_20169!$A$1:$G$2,2,FALSE),"")</f>
      </c>
      <c r="E91">
        <f>IF(B91&lt;&gt;"",VLOOKUP(B91,iscritti_20169!$A$1:$G$2,3,FALSE),"")</f>
      </c>
      <c r="F91">
        <f>IF(E91&lt;&gt;"",VLOOKUP(E91,'20169'!$AG$3:'20169'!$AH$8,2,FALSE),"")</f>
      </c>
      <c r="G91">
        <f>COUNTA('20169'!$H$91:'20169'!$M$91)</f>
        <v>0</v>
      </c>
      <c r="H91" s="1"/>
      <c r="I91" s="1"/>
      <c r="J91" s="1"/>
      <c r="K91" s="1"/>
      <c r="L91" s="1"/>
      <c r="M91" s="1"/>
      <c r="N91">
        <f>IF('20169'!$G$91&lt;&gt;0,'20169'!$O$91/'20169'!$G$91,"")</f>
      </c>
      <c r="O91">
        <f>SUM('20169'!$H$91:'20169'!$M$91)</f>
        <v>0</v>
      </c>
      <c r="P91" s="1"/>
      <c r="Q91" s="1"/>
      <c r="R91">
        <f>SUM('20169'!$O$91:'20169'!$Q$91)+'20169'!$AF$91</f>
        <v>0</v>
      </c>
      <c r="S91">
        <f>SUM('20169'!$R$91:'20169'!$R$91)</f>
        <v>0</v>
      </c>
      <c r="T91">
        <v>82</v>
      </c>
      <c r="V91" s="1"/>
      <c r="W91" s="1"/>
      <c r="X91" s="1"/>
      <c r="AF91">
        <f>'20169'!$G$91*IF(E91&lt;&gt;"",'20169'!$F$91,0)</f>
        <v>0</v>
      </c>
    </row>
    <row r="92" spans="1:32" ht="12.75">
      <c r="A92">
        <v>83</v>
      </c>
      <c r="B92" s="1"/>
      <c r="C92">
        <f>IF(B92&lt;&gt;"",VLOOKUP(B92,iscritti_20169!$A$1:$G$2,4,FALSE),"")</f>
      </c>
      <c r="D92">
        <f>IF(B92&lt;&gt;"",VLOOKUP(B92,iscritti_20169!$A$1:$G$2,2,FALSE),"")</f>
      </c>
      <c r="E92">
        <f>IF(B92&lt;&gt;"",VLOOKUP(B92,iscritti_20169!$A$1:$G$2,3,FALSE),"")</f>
      </c>
      <c r="F92">
        <f>IF(E92&lt;&gt;"",VLOOKUP(E92,'20169'!$AG$3:'20169'!$AH$8,2,FALSE),"")</f>
      </c>
      <c r="G92">
        <f>COUNTA('20169'!$H$92:'20169'!$M$92)</f>
        <v>0</v>
      </c>
      <c r="H92" s="1"/>
      <c r="I92" s="1"/>
      <c r="J92" s="1"/>
      <c r="K92" s="1"/>
      <c r="L92" s="1"/>
      <c r="M92" s="1"/>
      <c r="N92">
        <f>IF('20169'!$G$92&lt;&gt;0,'20169'!$O$92/'20169'!$G$92,"")</f>
      </c>
      <c r="O92">
        <f>SUM('20169'!$H$92:'20169'!$M$92)</f>
        <v>0</v>
      </c>
      <c r="P92" s="1"/>
      <c r="Q92" s="1"/>
      <c r="R92">
        <f>SUM('20169'!$O$92:'20169'!$Q$92)+'20169'!$AF$92</f>
        <v>0</v>
      </c>
      <c r="S92">
        <f>SUM('20169'!$R$92:'20169'!$R$92)</f>
        <v>0</v>
      </c>
      <c r="T92">
        <v>83</v>
      </c>
      <c r="V92" s="1"/>
      <c r="W92" s="1"/>
      <c r="X92" s="1"/>
      <c r="AF92">
        <f>'20169'!$G$92*IF(E92&lt;&gt;"",'20169'!$F$92,0)</f>
        <v>0</v>
      </c>
    </row>
    <row r="93" spans="1:32" ht="12.75">
      <c r="A93">
        <v>84</v>
      </c>
      <c r="B93" s="1"/>
      <c r="C93">
        <f>IF(B93&lt;&gt;"",VLOOKUP(B93,iscritti_20169!$A$1:$G$2,4,FALSE),"")</f>
      </c>
      <c r="D93">
        <f>IF(B93&lt;&gt;"",VLOOKUP(B93,iscritti_20169!$A$1:$G$2,2,FALSE),"")</f>
      </c>
      <c r="E93">
        <f>IF(B93&lt;&gt;"",VLOOKUP(B93,iscritti_20169!$A$1:$G$2,3,FALSE),"")</f>
      </c>
      <c r="F93">
        <f>IF(E93&lt;&gt;"",VLOOKUP(E93,'20169'!$AG$3:'20169'!$AH$8,2,FALSE),"")</f>
      </c>
      <c r="G93">
        <f>COUNTA('20169'!$H$93:'20169'!$M$93)</f>
        <v>0</v>
      </c>
      <c r="H93" s="1"/>
      <c r="I93" s="1"/>
      <c r="J93" s="1"/>
      <c r="K93" s="1"/>
      <c r="L93" s="1"/>
      <c r="M93" s="1"/>
      <c r="N93">
        <f>IF('20169'!$G$93&lt;&gt;0,'20169'!$O$93/'20169'!$G$93,"")</f>
      </c>
      <c r="O93">
        <f>SUM('20169'!$H$93:'20169'!$M$93)</f>
        <v>0</v>
      </c>
      <c r="P93" s="1"/>
      <c r="Q93" s="1"/>
      <c r="R93">
        <f>SUM('20169'!$O$93:'20169'!$Q$93)+'20169'!$AF$93</f>
        <v>0</v>
      </c>
      <c r="S93">
        <f>SUM('20169'!$R$93:'20169'!$R$93)</f>
        <v>0</v>
      </c>
      <c r="T93">
        <v>84</v>
      </c>
      <c r="V93" s="1"/>
      <c r="W93" s="1"/>
      <c r="X93" s="1"/>
      <c r="AF93">
        <f>'20169'!$G$93*IF(E93&lt;&gt;"",'20169'!$F$93,0)</f>
        <v>0</v>
      </c>
    </row>
    <row r="94" spans="1:32" ht="12.75">
      <c r="A94">
        <v>85</v>
      </c>
      <c r="B94" s="1"/>
      <c r="C94">
        <f>IF(B94&lt;&gt;"",VLOOKUP(B94,iscritti_20169!$A$1:$G$2,4,FALSE),"")</f>
      </c>
      <c r="D94">
        <f>IF(B94&lt;&gt;"",VLOOKUP(B94,iscritti_20169!$A$1:$G$2,2,FALSE),"")</f>
      </c>
      <c r="E94">
        <f>IF(B94&lt;&gt;"",VLOOKUP(B94,iscritti_20169!$A$1:$G$2,3,FALSE),"")</f>
      </c>
      <c r="F94">
        <f>IF(E94&lt;&gt;"",VLOOKUP(E94,'20169'!$AG$3:'20169'!$AH$8,2,FALSE),"")</f>
      </c>
      <c r="G94">
        <f>COUNTA('20169'!$H$94:'20169'!$M$94)</f>
        <v>0</v>
      </c>
      <c r="H94" s="1"/>
      <c r="I94" s="1"/>
      <c r="J94" s="1"/>
      <c r="K94" s="1"/>
      <c r="L94" s="1"/>
      <c r="M94" s="1"/>
      <c r="N94">
        <f>IF('20169'!$G$94&lt;&gt;0,'20169'!$O$94/'20169'!$G$94,"")</f>
      </c>
      <c r="O94">
        <f>SUM('20169'!$H$94:'20169'!$M$94)</f>
        <v>0</v>
      </c>
      <c r="P94" s="1"/>
      <c r="Q94" s="1"/>
      <c r="R94">
        <f>SUM('20169'!$O$94:'20169'!$Q$94)+'20169'!$AF$94</f>
        <v>0</v>
      </c>
      <c r="S94">
        <f>SUM('20169'!$R$94:'20169'!$R$94)</f>
        <v>0</v>
      </c>
      <c r="T94">
        <v>85</v>
      </c>
      <c r="V94" s="1"/>
      <c r="W94" s="1"/>
      <c r="X94" s="1"/>
      <c r="AF94">
        <f>'20169'!$G$94*IF(E94&lt;&gt;"",'20169'!$F$94,0)</f>
        <v>0</v>
      </c>
    </row>
    <row r="95" spans="1:32" ht="12.75">
      <c r="A95">
        <v>86</v>
      </c>
      <c r="B95" s="1"/>
      <c r="C95">
        <f>IF(B95&lt;&gt;"",VLOOKUP(B95,iscritti_20169!$A$1:$G$2,4,FALSE),"")</f>
      </c>
      <c r="D95">
        <f>IF(B95&lt;&gt;"",VLOOKUP(B95,iscritti_20169!$A$1:$G$2,2,FALSE),"")</f>
      </c>
      <c r="E95">
        <f>IF(B95&lt;&gt;"",VLOOKUP(B95,iscritti_20169!$A$1:$G$2,3,FALSE),"")</f>
      </c>
      <c r="F95">
        <f>IF(E95&lt;&gt;"",VLOOKUP(E95,'20169'!$AG$3:'20169'!$AH$8,2,FALSE),"")</f>
      </c>
      <c r="G95">
        <f>COUNTA('20169'!$H$95:'20169'!$M$95)</f>
        <v>0</v>
      </c>
      <c r="H95" s="1"/>
      <c r="I95" s="1"/>
      <c r="J95" s="1"/>
      <c r="K95" s="1"/>
      <c r="L95" s="1"/>
      <c r="M95" s="1"/>
      <c r="N95">
        <f>IF('20169'!$G$95&lt;&gt;0,'20169'!$O$95/'20169'!$G$95,"")</f>
      </c>
      <c r="O95">
        <f>SUM('20169'!$H$95:'20169'!$M$95)</f>
        <v>0</v>
      </c>
      <c r="P95" s="1"/>
      <c r="Q95" s="1"/>
      <c r="R95">
        <f>SUM('20169'!$O$95:'20169'!$Q$95)+'20169'!$AF$95</f>
        <v>0</v>
      </c>
      <c r="S95">
        <f>SUM('20169'!$R$95:'20169'!$R$95)</f>
        <v>0</v>
      </c>
      <c r="T95">
        <v>86</v>
      </c>
      <c r="V95" s="1"/>
      <c r="W95" s="1"/>
      <c r="X95" s="1"/>
      <c r="AF95">
        <f>'20169'!$G$95*IF(E95&lt;&gt;"",'20169'!$F$95,0)</f>
        <v>0</v>
      </c>
    </row>
    <row r="96" spans="1:32" ht="12.75">
      <c r="A96">
        <v>87</v>
      </c>
      <c r="B96" s="1"/>
      <c r="C96">
        <f>IF(B96&lt;&gt;"",VLOOKUP(B96,iscritti_20169!$A$1:$G$2,4,FALSE),"")</f>
      </c>
      <c r="D96">
        <f>IF(B96&lt;&gt;"",VLOOKUP(B96,iscritti_20169!$A$1:$G$2,2,FALSE),"")</f>
      </c>
      <c r="E96">
        <f>IF(B96&lt;&gt;"",VLOOKUP(B96,iscritti_20169!$A$1:$G$2,3,FALSE),"")</f>
      </c>
      <c r="F96">
        <f>IF(E96&lt;&gt;"",VLOOKUP(E96,'20169'!$AG$3:'20169'!$AH$8,2,FALSE),"")</f>
      </c>
      <c r="G96">
        <f>COUNTA('20169'!$H$96:'20169'!$M$96)</f>
        <v>0</v>
      </c>
      <c r="H96" s="1"/>
      <c r="I96" s="1"/>
      <c r="J96" s="1"/>
      <c r="K96" s="1"/>
      <c r="L96" s="1"/>
      <c r="M96" s="1"/>
      <c r="N96">
        <f>IF('20169'!$G$96&lt;&gt;0,'20169'!$O$96/'20169'!$G$96,"")</f>
      </c>
      <c r="O96">
        <f>SUM('20169'!$H$96:'20169'!$M$96)</f>
        <v>0</v>
      </c>
      <c r="P96" s="1"/>
      <c r="Q96" s="1"/>
      <c r="R96">
        <f>SUM('20169'!$O$96:'20169'!$Q$96)+'20169'!$AF$96</f>
        <v>0</v>
      </c>
      <c r="S96">
        <f>SUM('20169'!$R$96:'20169'!$R$96)</f>
        <v>0</v>
      </c>
      <c r="T96">
        <v>87</v>
      </c>
      <c r="V96" s="1"/>
      <c r="W96" s="1"/>
      <c r="X96" s="1"/>
      <c r="AF96">
        <f>'20169'!$G$96*IF(E96&lt;&gt;"",'20169'!$F$96,0)</f>
        <v>0</v>
      </c>
    </row>
    <row r="97" spans="1:32" ht="12.75">
      <c r="A97">
        <v>88</v>
      </c>
      <c r="B97" s="1"/>
      <c r="C97">
        <f>IF(B97&lt;&gt;"",VLOOKUP(B97,iscritti_20169!$A$1:$G$2,4,FALSE),"")</f>
      </c>
      <c r="D97">
        <f>IF(B97&lt;&gt;"",VLOOKUP(B97,iscritti_20169!$A$1:$G$2,2,FALSE),"")</f>
      </c>
      <c r="E97">
        <f>IF(B97&lt;&gt;"",VLOOKUP(B97,iscritti_20169!$A$1:$G$2,3,FALSE),"")</f>
      </c>
      <c r="F97">
        <f>IF(E97&lt;&gt;"",VLOOKUP(E97,'20169'!$AG$3:'20169'!$AH$8,2,FALSE),"")</f>
      </c>
      <c r="G97">
        <f>COUNTA('20169'!$H$97:'20169'!$M$97)</f>
        <v>0</v>
      </c>
      <c r="H97" s="1"/>
      <c r="I97" s="1"/>
      <c r="J97" s="1"/>
      <c r="K97" s="1"/>
      <c r="L97" s="1"/>
      <c r="M97" s="1"/>
      <c r="N97">
        <f>IF('20169'!$G$97&lt;&gt;0,'20169'!$O$97/'20169'!$G$97,"")</f>
      </c>
      <c r="O97">
        <f>SUM('20169'!$H$97:'20169'!$M$97)</f>
        <v>0</v>
      </c>
      <c r="P97" s="1"/>
      <c r="Q97" s="1"/>
      <c r="R97">
        <f>SUM('20169'!$O$97:'20169'!$Q$97)+'20169'!$AF$97</f>
        <v>0</v>
      </c>
      <c r="S97">
        <f>SUM('20169'!$R$97:'20169'!$R$97)</f>
        <v>0</v>
      </c>
      <c r="T97">
        <v>88</v>
      </c>
      <c r="V97" s="1"/>
      <c r="W97" s="1"/>
      <c r="X97" s="1"/>
      <c r="AF97">
        <f>'20169'!$G$97*IF(E97&lt;&gt;"",'20169'!$F$97,0)</f>
        <v>0</v>
      </c>
    </row>
    <row r="98" spans="1:32" ht="12.75">
      <c r="A98">
        <v>89</v>
      </c>
      <c r="B98" s="1"/>
      <c r="C98">
        <f>IF(B98&lt;&gt;"",VLOOKUP(B98,iscritti_20169!$A$1:$G$2,4,FALSE),"")</f>
      </c>
      <c r="D98">
        <f>IF(B98&lt;&gt;"",VLOOKUP(B98,iscritti_20169!$A$1:$G$2,2,FALSE),"")</f>
      </c>
      <c r="E98">
        <f>IF(B98&lt;&gt;"",VLOOKUP(B98,iscritti_20169!$A$1:$G$2,3,FALSE),"")</f>
      </c>
      <c r="F98">
        <f>IF(E98&lt;&gt;"",VLOOKUP(E98,'20169'!$AG$3:'20169'!$AH$8,2,FALSE),"")</f>
      </c>
      <c r="G98">
        <f>COUNTA('20169'!$H$98:'20169'!$M$98)</f>
        <v>0</v>
      </c>
      <c r="H98" s="1"/>
      <c r="I98" s="1"/>
      <c r="J98" s="1"/>
      <c r="K98" s="1"/>
      <c r="L98" s="1"/>
      <c r="M98" s="1"/>
      <c r="N98">
        <f>IF('20169'!$G$98&lt;&gt;0,'20169'!$O$98/'20169'!$G$98,"")</f>
      </c>
      <c r="O98">
        <f>SUM('20169'!$H$98:'20169'!$M$98)</f>
        <v>0</v>
      </c>
      <c r="P98" s="1"/>
      <c r="Q98" s="1"/>
      <c r="R98">
        <f>SUM('20169'!$O$98:'20169'!$Q$98)+'20169'!$AF$98</f>
        <v>0</v>
      </c>
      <c r="S98">
        <f>SUM('20169'!$R$98:'20169'!$R$98)</f>
        <v>0</v>
      </c>
      <c r="T98">
        <v>89</v>
      </c>
      <c r="V98" s="1"/>
      <c r="W98" s="1"/>
      <c r="X98" s="1"/>
      <c r="AF98">
        <f>'20169'!$G$98*IF(E98&lt;&gt;"",'20169'!$F$98,0)</f>
        <v>0</v>
      </c>
    </row>
    <row r="99" spans="1:32" ht="12.75">
      <c r="A99">
        <v>90</v>
      </c>
      <c r="B99" s="1"/>
      <c r="C99">
        <f>IF(B99&lt;&gt;"",VLOOKUP(B99,iscritti_20169!$A$1:$G$2,4,FALSE),"")</f>
      </c>
      <c r="D99">
        <f>IF(B99&lt;&gt;"",VLOOKUP(B99,iscritti_20169!$A$1:$G$2,2,FALSE),"")</f>
      </c>
      <c r="E99">
        <f>IF(B99&lt;&gt;"",VLOOKUP(B99,iscritti_20169!$A$1:$G$2,3,FALSE),"")</f>
      </c>
      <c r="F99">
        <f>IF(E99&lt;&gt;"",VLOOKUP(E99,'20169'!$AG$3:'20169'!$AH$8,2,FALSE),"")</f>
      </c>
      <c r="G99">
        <f>COUNTA('20169'!$H$99:'20169'!$M$99)</f>
        <v>0</v>
      </c>
      <c r="H99" s="1"/>
      <c r="I99" s="1"/>
      <c r="J99" s="1"/>
      <c r="K99" s="1"/>
      <c r="L99" s="1"/>
      <c r="M99" s="1"/>
      <c r="N99">
        <f>IF('20169'!$G$99&lt;&gt;0,'20169'!$O$99/'20169'!$G$99,"")</f>
      </c>
      <c r="O99">
        <f>SUM('20169'!$H$99:'20169'!$M$99)</f>
        <v>0</v>
      </c>
      <c r="P99" s="1"/>
      <c r="Q99" s="1"/>
      <c r="R99">
        <f>SUM('20169'!$O$99:'20169'!$Q$99)+'20169'!$AF$99</f>
        <v>0</v>
      </c>
      <c r="S99">
        <f>SUM('20169'!$R$99:'20169'!$R$99)</f>
        <v>0</v>
      </c>
      <c r="T99">
        <v>90</v>
      </c>
      <c r="V99" s="1"/>
      <c r="W99" s="1"/>
      <c r="X99" s="1"/>
      <c r="AF99">
        <f>'20169'!$G$99*IF(E99&lt;&gt;"",'20169'!$F$99,0)</f>
        <v>0</v>
      </c>
    </row>
    <row r="100" spans="1:32" ht="12.75">
      <c r="A100">
        <v>91</v>
      </c>
      <c r="B100" s="1"/>
      <c r="C100">
        <f>IF(B100&lt;&gt;"",VLOOKUP(B100,iscritti_20169!$A$1:$G$2,4,FALSE),"")</f>
      </c>
      <c r="D100">
        <f>IF(B100&lt;&gt;"",VLOOKUP(B100,iscritti_20169!$A$1:$G$2,2,FALSE),"")</f>
      </c>
      <c r="E100">
        <f>IF(B100&lt;&gt;"",VLOOKUP(B100,iscritti_20169!$A$1:$G$2,3,FALSE),"")</f>
      </c>
      <c r="F100">
        <f>IF(E100&lt;&gt;"",VLOOKUP(E100,'20169'!$AG$3:'20169'!$AH$8,2,FALSE),"")</f>
      </c>
      <c r="G100">
        <f>COUNTA('20169'!$H$100:'20169'!$M$100)</f>
        <v>0</v>
      </c>
      <c r="H100" s="1"/>
      <c r="I100" s="1"/>
      <c r="J100" s="1"/>
      <c r="K100" s="1"/>
      <c r="L100" s="1"/>
      <c r="M100" s="1"/>
      <c r="N100">
        <f>IF('20169'!$G$100&lt;&gt;0,'20169'!$O$100/'20169'!$G$100,"")</f>
      </c>
      <c r="O100">
        <f>SUM('20169'!$H$100:'20169'!$M$100)</f>
        <v>0</v>
      </c>
      <c r="P100" s="1"/>
      <c r="Q100" s="1"/>
      <c r="R100">
        <f>SUM('20169'!$O$100:'20169'!$Q$100)+'20169'!$AF$100</f>
        <v>0</v>
      </c>
      <c r="S100">
        <f>SUM('20169'!$R$100:'20169'!$R$100)</f>
        <v>0</v>
      </c>
      <c r="T100">
        <v>91</v>
      </c>
      <c r="V100" s="1"/>
      <c r="W100" s="1"/>
      <c r="X100" s="1"/>
      <c r="AF100">
        <f>'20169'!$G$100*IF(E100&lt;&gt;"",'20169'!$F$100,0)</f>
        <v>0</v>
      </c>
    </row>
    <row r="101" spans="1:32" ht="12.75">
      <c r="A101">
        <v>92</v>
      </c>
      <c r="B101" s="1"/>
      <c r="C101">
        <f>IF(B101&lt;&gt;"",VLOOKUP(B101,iscritti_20169!$A$1:$G$2,4,FALSE),"")</f>
      </c>
      <c r="D101">
        <f>IF(B101&lt;&gt;"",VLOOKUP(B101,iscritti_20169!$A$1:$G$2,2,FALSE),"")</f>
      </c>
      <c r="E101">
        <f>IF(B101&lt;&gt;"",VLOOKUP(B101,iscritti_20169!$A$1:$G$2,3,FALSE),"")</f>
      </c>
      <c r="F101">
        <f>IF(E101&lt;&gt;"",VLOOKUP(E101,'20169'!$AG$3:'20169'!$AH$8,2,FALSE),"")</f>
      </c>
      <c r="G101">
        <f>COUNTA('20169'!$H$101:'20169'!$M$101)</f>
        <v>0</v>
      </c>
      <c r="H101" s="1"/>
      <c r="I101" s="1"/>
      <c r="J101" s="1"/>
      <c r="K101" s="1"/>
      <c r="L101" s="1"/>
      <c r="M101" s="1"/>
      <c r="N101">
        <f>IF('20169'!$G$101&lt;&gt;0,'20169'!$O$101/'20169'!$G$101,"")</f>
      </c>
      <c r="O101">
        <f>SUM('20169'!$H$101:'20169'!$M$101)</f>
        <v>0</v>
      </c>
      <c r="P101" s="1"/>
      <c r="Q101" s="1"/>
      <c r="R101">
        <f>SUM('20169'!$O$101:'20169'!$Q$101)+'20169'!$AF$101</f>
        <v>0</v>
      </c>
      <c r="S101">
        <f>SUM('20169'!$R$101:'20169'!$R$101)</f>
        <v>0</v>
      </c>
      <c r="T101">
        <v>92</v>
      </c>
      <c r="V101" s="1"/>
      <c r="W101" s="1"/>
      <c r="X101" s="1"/>
      <c r="AF101">
        <f>'20169'!$G$101*IF(E101&lt;&gt;"",'20169'!$F$101,0)</f>
        <v>0</v>
      </c>
    </row>
    <row r="102" spans="1:32" ht="12.75">
      <c r="A102">
        <v>93</v>
      </c>
      <c r="B102" s="1"/>
      <c r="C102">
        <f>IF(B102&lt;&gt;"",VLOOKUP(B102,iscritti_20169!$A$1:$G$2,4,FALSE),"")</f>
      </c>
      <c r="D102">
        <f>IF(B102&lt;&gt;"",VLOOKUP(B102,iscritti_20169!$A$1:$G$2,2,FALSE),"")</f>
      </c>
      <c r="E102">
        <f>IF(B102&lt;&gt;"",VLOOKUP(B102,iscritti_20169!$A$1:$G$2,3,FALSE),"")</f>
      </c>
      <c r="F102">
        <f>IF(E102&lt;&gt;"",VLOOKUP(E102,'20169'!$AG$3:'20169'!$AH$8,2,FALSE),"")</f>
      </c>
      <c r="G102">
        <f>COUNTA('20169'!$H$102:'20169'!$M$102)</f>
        <v>0</v>
      </c>
      <c r="H102" s="1"/>
      <c r="I102" s="1"/>
      <c r="J102" s="1"/>
      <c r="K102" s="1"/>
      <c r="L102" s="1"/>
      <c r="M102" s="1"/>
      <c r="N102">
        <f>IF('20169'!$G$102&lt;&gt;0,'20169'!$O$102/'20169'!$G$102,"")</f>
      </c>
      <c r="O102">
        <f>SUM('20169'!$H$102:'20169'!$M$102)</f>
        <v>0</v>
      </c>
      <c r="P102" s="1"/>
      <c r="Q102" s="1"/>
      <c r="R102">
        <f>SUM('20169'!$O$102:'20169'!$Q$102)+'20169'!$AF$102</f>
        <v>0</v>
      </c>
      <c r="S102">
        <f>SUM('20169'!$R$102:'20169'!$R$102)</f>
        <v>0</v>
      </c>
      <c r="T102">
        <v>93</v>
      </c>
      <c r="V102" s="1"/>
      <c r="W102" s="1"/>
      <c r="X102" s="1"/>
      <c r="AF102">
        <f>'20169'!$G$102*IF(E102&lt;&gt;"",'20169'!$F$102,0)</f>
        <v>0</v>
      </c>
    </row>
    <row r="103" spans="1:32" ht="12.75">
      <c r="A103">
        <v>94</v>
      </c>
      <c r="B103" s="1"/>
      <c r="C103">
        <f>IF(B103&lt;&gt;"",VLOOKUP(B103,iscritti_20169!$A$1:$G$2,4,FALSE),"")</f>
      </c>
      <c r="D103">
        <f>IF(B103&lt;&gt;"",VLOOKUP(B103,iscritti_20169!$A$1:$G$2,2,FALSE),"")</f>
      </c>
      <c r="E103">
        <f>IF(B103&lt;&gt;"",VLOOKUP(B103,iscritti_20169!$A$1:$G$2,3,FALSE),"")</f>
      </c>
      <c r="F103">
        <f>IF(E103&lt;&gt;"",VLOOKUP(E103,'20169'!$AG$3:'20169'!$AH$8,2,FALSE),"")</f>
      </c>
      <c r="G103">
        <f>COUNTA('20169'!$H$103:'20169'!$M$103)</f>
        <v>0</v>
      </c>
      <c r="H103" s="1"/>
      <c r="I103" s="1"/>
      <c r="J103" s="1"/>
      <c r="K103" s="1"/>
      <c r="L103" s="1"/>
      <c r="M103" s="1"/>
      <c r="N103">
        <f>IF('20169'!$G$103&lt;&gt;0,'20169'!$O$103/'20169'!$G$103,"")</f>
      </c>
      <c r="O103">
        <f>SUM('20169'!$H$103:'20169'!$M$103)</f>
        <v>0</v>
      </c>
      <c r="P103" s="1"/>
      <c r="Q103" s="1"/>
      <c r="R103">
        <f>SUM('20169'!$O$103:'20169'!$Q$103)+'20169'!$AF$103</f>
        <v>0</v>
      </c>
      <c r="S103">
        <f>SUM('20169'!$R$103:'20169'!$R$103)</f>
        <v>0</v>
      </c>
      <c r="T103">
        <v>94</v>
      </c>
      <c r="V103" s="1"/>
      <c r="W103" s="1"/>
      <c r="X103" s="1"/>
      <c r="AF103">
        <f>'20169'!$G$103*IF(E103&lt;&gt;"",'20169'!$F$103,0)</f>
        <v>0</v>
      </c>
    </row>
    <row r="104" spans="1:32" ht="12.75">
      <c r="A104">
        <v>95</v>
      </c>
      <c r="B104" s="1"/>
      <c r="C104">
        <f>IF(B104&lt;&gt;"",VLOOKUP(B104,iscritti_20169!$A$1:$G$2,4,FALSE),"")</f>
      </c>
      <c r="D104">
        <f>IF(B104&lt;&gt;"",VLOOKUP(B104,iscritti_20169!$A$1:$G$2,2,FALSE),"")</f>
      </c>
      <c r="E104">
        <f>IF(B104&lt;&gt;"",VLOOKUP(B104,iscritti_20169!$A$1:$G$2,3,FALSE),"")</f>
      </c>
      <c r="F104">
        <f>IF(E104&lt;&gt;"",VLOOKUP(E104,'20169'!$AG$3:'20169'!$AH$8,2,FALSE),"")</f>
      </c>
      <c r="G104">
        <f>COUNTA('20169'!$H$104:'20169'!$M$104)</f>
        <v>0</v>
      </c>
      <c r="H104" s="1"/>
      <c r="I104" s="1"/>
      <c r="J104" s="1"/>
      <c r="K104" s="1"/>
      <c r="L104" s="1"/>
      <c r="M104" s="1"/>
      <c r="N104">
        <f>IF('20169'!$G$104&lt;&gt;0,'20169'!$O$104/'20169'!$G$104,"")</f>
      </c>
      <c r="O104">
        <f>SUM('20169'!$H$104:'20169'!$M$104)</f>
        <v>0</v>
      </c>
      <c r="P104" s="1"/>
      <c r="Q104" s="1"/>
      <c r="R104">
        <f>SUM('20169'!$O$104:'20169'!$Q$104)+'20169'!$AF$104</f>
        <v>0</v>
      </c>
      <c r="S104">
        <f>SUM('20169'!$R$104:'20169'!$R$104)</f>
        <v>0</v>
      </c>
      <c r="T104">
        <v>95</v>
      </c>
      <c r="V104" s="1"/>
      <c r="W104" s="1"/>
      <c r="X104" s="1"/>
      <c r="AF104">
        <f>'20169'!$G$104*IF(E104&lt;&gt;"",'20169'!$F$104,0)</f>
        <v>0</v>
      </c>
    </row>
    <row r="105" spans="1:32" ht="12.75">
      <c r="A105">
        <v>96</v>
      </c>
      <c r="B105" s="1"/>
      <c r="C105">
        <f>IF(B105&lt;&gt;"",VLOOKUP(B105,iscritti_20169!$A$1:$G$2,4,FALSE),"")</f>
      </c>
      <c r="D105">
        <f>IF(B105&lt;&gt;"",VLOOKUP(B105,iscritti_20169!$A$1:$G$2,2,FALSE),"")</f>
      </c>
      <c r="E105">
        <f>IF(B105&lt;&gt;"",VLOOKUP(B105,iscritti_20169!$A$1:$G$2,3,FALSE),"")</f>
      </c>
      <c r="F105">
        <f>IF(E105&lt;&gt;"",VLOOKUP(E105,'20169'!$AG$3:'20169'!$AH$8,2,FALSE),"")</f>
      </c>
      <c r="G105">
        <f>COUNTA('20169'!$H$105:'20169'!$M$105)</f>
        <v>0</v>
      </c>
      <c r="H105" s="1"/>
      <c r="I105" s="1"/>
      <c r="J105" s="1"/>
      <c r="K105" s="1"/>
      <c r="L105" s="1"/>
      <c r="M105" s="1"/>
      <c r="N105">
        <f>IF('20169'!$G$105&lt;&gt;0,'20169'!$O$105/'20169'!$G$105,"")</f>
      </c>
      <c r="O105">
        <f>SUM('20169'!$H$105:'20169'!$M$105)</f>
        <v>0</v>
      </c>
      <c r="P105" s="1"/>
      <c r="Q105" s="1"/>
      <c r="R105">
        <f>SUM('20169'!$O$105:'20169'!$Q$105)+'20169'!$AF$105</f>
        <v>0</v>
      </c>
      <c r="S105">
        <f>SUM('20169'!$R$105:'20169'!$R$105)</f>
        <v>0</v>
      </c>
      <c r="T105">
        <v>96</v>
      </c>
      <c r="V105" s="1"/>
      <c r="W105" s="1"/>
      <c r="X105" s="1"/>
      <c r="AF105">
        <f>'20169'!$G$105*IF(E105&lt;&gt;"",'20169'!$F$105,0)</f>
        <v>0</v>
      </c>
    </row>
    <row r="106" spans="1:32" ht="12.75">
      <c r="A106">
        <v>97</v>
      </c>
      <c r="B106" s="1"/>
      <c r="C106">
        <f>IF(B106&lt;&gt;"",VLOOKUP(B106,iscritti_20169!$A$1:$G$2,4,FALSE),"")</f>
      </c>
      <c r="D106">
        <f>IF(B106&lt;&gt;"",VLOOKUP(B106,iscritti_20169!$A$1:$G$2,2,FALSE),"")</f>
      </c>
      <c r="E106">
        <f>IF(B106&lt;&gt;"",VLOOKUP(B106,iscritti_20169!$A$1:$G$2,3,FALSE),"")</f>
      </c>
      <c r="F106">
        <f>IF(E106&lt;&gt;"",VLOOKUP(E106,'20169'!$AG$3:'20169'!$AH$8,2,FALSE),"")</f>
      </c>
      <c r="G106">
        <f>COUNTA('20169'!$H$106:'20169'!$M$106)</f>
        <v>0</v>
      </c>
      <c r="H106" s="1"/>
      <c r="I106" s="1"/>
      <c r="J106" s="1"/>
      <c r="K106" s="1"/>
      <c r="L106" s="1"/>
      <c r="M106" s="1"/>
      <c r="N106">
        <f>IF('20169'!$G$106&lt;&gt;0,'20169'!$O$106/'20169'!$G$106,"")</f>
      </c>
      <c r="O106">
        <f>SUM('20169'!$H$106:'20169'!$M$106)</f>
        <v>0</v>
      </c>
      <c r="P106" s="1"/>
      <c r="Q106" s="1"/>
      <c r="R106">
        <f>SUM('20169'!$O$106:'20169'!$Q$106)+'20169'!$AF$106</f>
        <v>0</v>
      </c>
      <c r="S106">
        <f>SUM('20169'!$R$106:'20169'!$R$106)</f>
        <v>0</v>
      </c>
      <c r="T106">
        <v>97</v>
      </c>
      <c r="V106" s="1"/>
      <c r="W106" s="1"/>
      <c r="X106" s="1"/>
      <c r="AF106">
        <f>'20169'!$G$106*IF(E106&lt;&gt;"",'20169'!$F$106,0)</f>
        <v>0</v>
      </c>
    </row>
    <row r="107" spans="1:32" ht="12.75">
      <c r="A107">
        <v>98</v>
      </c>
      <c r="B107" s="1"/>
      <c r="C107">
        <f>IF(B107&lt;&gt;"",VLOOKUP(B107,iscritti_20169!$A$1:$G$2,4,FALSE),"")</f>
      </c>
      <c r="D107">
        <f>IF(B107&lt;&gt;"",VLOOKUP(B107,iscritti_20169!$A$1:$G$2,2,FALSE),"")</f>
      </c>
      <c r="E107">
        <f>IF(B107&lt;&gt;"",VLOOKUP(B107,iscritti_20169!$A$1:$G$2,3,FALSE),"")</f>
      </c>
      <c r="F107">
        <f>IF(E107&lt;&gt;"",VLOOKUP(E107,'20169'!$AG$3:'20169'!$AH$8,2,FALSE),"")</f>
      </c>
      <c r="G107">
        <f>COUNTA('20169'!$H$107:'20169'!$M$107)</f>
        <v>0</v>
      </c>
      <c r="H107" s="1"/>
      <c r="I107" s="1"/>
      <c r="J107" s="1"/>
      <c r="K107" s="1"/>
      <c r="L107" s="1"/>
      <c r="M107" s="1"/>
      <c r="N107">
        <f>IF('20169'!$G$107&lt;&gt;0,'20169'!$O$107/'20169'!$G$107,"")</f>
      </c>
      <c r="O107">
        <f>SUM('20169'!$H$107:'20169'!$M$107)</f>
        <v>0</v>
      </c>
      <c r="P107" s="1"/>
      <c r="Q107" s="1"/>
      <c r="R107">
        <f>SUM('20169'!$O$107:'20169'!$Q$107)+'20169'!$AF$107</f>
        <v>0</v>
      </c>
      <c r="S107">
        <f>SUM('20169'!$R$107:'20169'!$R$107)</f>
        <v>0</v>
      </c>
      <c r="T107">
        <v>98</v>
      </c>
      <c r="V107" s="1"/>
      <c r="W107" s="1"/>
      <c r="X107" s="1"/>
      <c r="AF107">
        <f>'20169'!$G$107*IF(E107&lt;&gt;"",'20169'!$F$107,0)</f>
        <v>0</v>
      </c>
    </row>
    <row r="108" spans="1:32" ht="12.75">
      <c r="A108">
        <v>99</v>
      </c>
      <c r="B108" s="1"/>
      <c r="C108">
        <f>IF(B108&lt;&gt;"",VLOOKUP(B108,iscritti_20169!$A$1:$G$2,4,FALSE),"")</f>
      </c>
      <c r="D108">
        <f>IF(B108&lt;&gt;"",VLOOKUP(B108,iscritti_20169!$A$1:$G$2,2,FALSE),"")</f>
      </c>
      <c r="E108">
        <f>IF(B108&lt;&gt;"",VLOOKUP(B108,iscritti_20169!$A$1:$G$2,3,FALSE),"")</f>
      </c>
      <c r="F108">
        <f>IF(E108&lt;&gt;"",VLOOKUP(E108,'20169'!$AG$3:'20169'!$AH$8,2,FALSE),"")</f>
      </c>
      <c r="G108">
        <f>COUNTA('20169'!$H$108:'20169'!$M$108)</f>
        <v>0</v>
      </c>
      <c r="H108" s="1"/>
      <c r="I108" s="1"/>
      <c r="J108" s="1"/>
      <c r="K108" s="1"/>
      <c r="L108" s="1"/>
      <c r="M108" s="1"/>
      <c r="N108">
        <f>IF('20169'!$G$108&lt;&gt;0,'20169'!$O$108/'20169'!$G$108,"")</f>
      </c>
      <c r="O108">
        <f>SUM('20169'!$H$108:'20169'!$M$108)</f>
        <v>0</v>
      </c>
      <c r="P108" s="1"/>
      <c r="Q108" s="1"/>
      <c r="R108">
        <f>SUM('20169'!$O$108:'20169'!$Q$108)+'20169'!$AF$108</f>
        <v>0</v>
      </c>
      <c r="S108">
        <f>SUM('20169'!$R$108:'20169'!$R$108)</f>
        <v>0</v>
      </c>
      <c r="T108">
        <v>99</v>
      </c>
      <c r="V108" s="1"/>
      <c r="W108" s="1"/>
      <c r="X108" s="1"/>
      <c r="AF108">
        <f>'20169'!$G$108*IF(E108&lt;&gt;"",'20169'!$F$108,0)</f>
        <v>0</v>
      </c>
    </row>
    <row r="109" spans="1:32" ht="12.75">
      <c r="A109">
        <v>100</v>
      </c>
      <c r="B109" s="1"/>
      <c r="C109">
        <f>IF(B109&lt;&gt;"",VLOOKUP(B109,iscritti_20169!$A$1:$G$2,4,FALSE),"")</f>
      </c>
      <c r="D109">
        <f>IF(B109&lt;&gt;"",VLOOKUP(B109,iscritti_20169!$A$1:$G$2,2,FALSE),"")</f>
      </c>
      <c r="E109">
        <f>IF(B109&lt;&gt;"",VLOOKUP(B109,iscritti_20169!$A$1:$G$2,3,FALSE),"")</f>
      </c>
      <c r="F109">
        <f>IF(E109&lt;&gt;"",VLOOKUP(E109,'20169'!$AG$3:'20169'!$AH$8,2,FALSE),"")</f>
      </c>
      <c r="G109">
        <f>COUNTA('20169'!$H$109:'20169'!$M$109)</f>
        <v>0</v>
      </c>
      <c r="H109" s="1"/>
      <c r="I109" s="1"/>
      <c r="J109" s="1"/>
      <c r="K109" s="1"/>
      <c r="L109" s="1"/>
      <c r="M109" s="1"/>
      <c r="N109">
        <f>IF('20169'!$G$109&lt;&gt;0,'20169'!$O$109/'20169'!$G$109,"")</f>
      </c>
      <c r="O109">
        <f>SUM('20169'!$H$109:'20169'!$M$109)</f>
        <v>0</v>
      </c>
      <c r="P109" s="1"/>
      <c r="Q109" s="1"/>
      <c r="R109">
        <f>SUM('20169'!$O$109:'20169'!$Q$109)+'20169'!$AF$109</f>
        <v>0</v>
      </c>
      <c r="S109">
        <f>SUM('20169'!$R$109:'20169'!$R$109)</f>
        <v>0</v>
      </c>
      <c r="T109">
        <v>100</v>
      </c>
      <c r="V109" s="1"/>
      <c r="W109" s="1"/>
      <c r="X109" s="1"/>
      <c r="AF109">
        <f>'20169'!$G$109*IF(E109&lt;&gt;"",'20169'!$F$109,0)</f>
        <v>0</v>
      </c>
    </row>
    <row r="110" spans="1:32" ht="12.75">
      <c r="A110">
        <v>101</v>
      </c>
      <c r="B110" s="1"/>
      <c r="C110">
        <f>IF(B110&lt;&gt;"",VLOOKUP(B110,iscritti_20169!$A$1:$G$2,4,FALSE),"")</f>
      </c>
      <c r="D110">
        <f>IF(B110&lt;&gt;"",VLOOKUP(B110,iscritti_20169!$A$1:$G$2,2,FALSE),"")</f>
      </c>
      <c r="E110">
        <f>IF(B110&lt;&gt;"",VLOOKUP(B110,iscritti_20169!$A$1:$G$2,3,FALSE),"")</f>
      </c>
      <c r="F110">
        <f>IF(E110&lt;&gt;"",VLOOKUP(E110,'20169'!$AG$3:'20169'!$AH$8,2,FALSE),"")</f>
      </c>
      <c r="G110">
        <f>COUNTA('20169'!$H$110:'20169'!$M$110)</f>
        <v>0</v>
      </c>
      <c r="H110" s="1"/>
      <c r="I110" s="1"/>
      <c r="J110" s="1"/>
      <c r="K110" s="1"/>
      <c r="L110" s="1"/>
      <c r="M110" s="1"/>
      <c r="N110">
        <f>IF('20169'!$G$110&lt;&gt;0,'20169'!$O$110/'20169'!$G$110,"")</f>
      </c>
      <c r="O110">
        <f>SUM('20169'!$H$110:'20169'!$M$110)</f>
        <v>0</v>
      </c>
      <c r="P110" s="1"/>
      <c r="Q110" s="1"/>
      <c r="R110">
        <f>SUM('20169'!$O$110:'20169'!$Q$110)+'20169'!$AF$110</f>
        <v>0</v>
      </c>
      <c r="S110">
        <f>SUM('20169'!$R$110:'20169'!$R$110)</f>
        <v>0</v>
      </c>
      <c r="T110">
        <v>101</v>
      </c>
      <c r="V110" s="1"/>
      <c r="W110" s="1"/>
      <c r="X110" s="1"/>
      <c r="AF110">
        <f>'20169'!$G$110*IF(E110&lt;&gt;"",'20169'!$F$110,0)</f>
        <v>0</v>
      </c>
    </row>
    <row r="111" spans="1:32" ht="12.75">
      <c r="A111">
        <v>102</v>
      </c>
      <c r="B111" s="1"/>
      <c r="C111">
        <f>IF(B111&lt;&gt;"",VLOOKUP(B111,iscritti_20169!$A$1:$G$2,4,FALSE),"")</f>
      </c>
      <c r="D111">
        <f>IF(B111&lt;&gt;"",VLOOKUP(B111,iscritti_20169!$A$1:$G$2,2,FALSE),"")</f>
      </c>
      <c r="E111">
        <f>IF(B111&lt;&gt;"",VLOOKUP(B111,iscritti_20169!$A$1:$G$2,3,FALSE),"")</f>
      </c>
      <c r="F111">
        <f>IF(E111&lt;&gt;"",VLOOKUP(E111,'20169'!$AG$3:'20169'!$AH$8,2,FALSE),"")</f>
      </c>
      <c r="G111">
        <f>COUNTA('20169'!$H$111:'20169'!$M$111)</f>
        <v>0</v>
      </c>
      <c r="H111" s="1"/>
      <c r="I111" s="1"/>
      <c r="J111" s="1"/>
      <c r="K111" s="1"/>
      <c r="L111" s="1"/>
      <c r="M111" s="1"/>
      <c r="N111">
        <f>IF('20169'!$G$111&lt;&gt;0,'20169'!$O$111/'20169'!$G$111,"")</f>
      </c>
      <c r="O111">
        <f>SUM('20169'!$H$111:'20169'!$M$111)</f>
        <v>0</v>
      </c>
      <c r="P111" s="1"/>
      <c r="Q111" s="1"/>
      <c r="R111">
        <f>SUM('20169'!$O$111:'20169'!$Q$111)+'20169'!$AF$111</f>
        <v>0</v>
      </c>
      <c r="S111">
        <f>SUM('20169'!$R$111:'20169'!$R$111)</f>
        <v>0</v>
      </c>
      <c r="T111">
        <v>102</v>
      </c>
      <c r="V111" s="1"/>
      <c r="W111" s="1"/>
      <c r="X111" s="1"/>
      <c r="AF111">
        <f>'20169'!$G$111*IF(E111&lt;&gt;"",'20169'!$F$111,0)</f>
        <v>0</v>
      </c>
    </row>
    <row r="112" spans="1:32" ht="12.75">
      <c r="A112">
        <v>103</v>
      </c>
      <c r="B112" s="1"/>
      <c r="C112">
        <f>IF(B112&lt;&gt;"",VLOOKUP(B112,iscritti_20169!$A$1:$G$2,4,FALSE),"")</f>
      </c>
      <c r="D112">
        <f>IF(B112&lt;&gt;"",VLOOKUP(B112,iscritti_20169!$A$1:$G$2,2,FALSE),"")</f>
      </c>
      <c r="E112">
        <f>IF(B112&lt;&gt;"",VLOOKUP(B112,iscritti_20169!$A$1:$G$2,3,FALSE),"")</f>
      </c>
      <c r="F112">
        <f>IF(E112&lt;&gt;"",VLOOKUP(E112,'20169'!$AG$3:'20169'!$AH$8,2,FALSE),"")</f>
      </c>
      <c r="G112">
        <f>COUNTA('20169'!$H$112:'20169'!$M$112)</f>
        <v>0</v>
      </c>
      <c r="H112" s="1"/>
      <c r="I112" s="1"/>
      <c r="J112" s="1"/>
      <c r="K112" s="1"/>
      <c r="L112" s="1"/>
      <c r="M112" s="1"/>
      <c r="N112">
        <f>IF('20169'!$G$112&lt;&gt;0,'20169'!$O$112/'20169'!$G$112,"")</f>
      </c>
      <c r="O112">
        <f>SUM('20169'!$H$112:'20169'!$M$112)</f>
        <v>0</v>
      </c>
      <c r="P112" s="1"/>
      <c r="Q112" s="1"/>
      <c r="R112">
        <f>SUM('20169'!$O$112:'20169'!$Q$112)+'20169'!$AF$112</f>
        <v>0</v>
      </c>
      <c r="S112">
        <f>SUM('20169'!$R$112:'20169'!$R$112)</f>
        <v>0</v>
      </c>
      <c r="T112">
        <v>103</v>
      </c>
      <c r="V112" s="1"/>
      <c r="W112" s="1"/>
      <c r="X112" s="1"/>
      <c r="AF112">
        <f>'20169'!$G$112*IF(E112&lt;&gt;"",'20169'!$F$112,0)</f>
        <v>0</v>
      </c>
    </row>
    <row r="113" spans="1:32" ht="12.75">
      <c r="A113">
        <v>104</v>
      </c>
      <c r="B113" s="1"/>
      <c r="C113">
        <f>IF(B113&lt;&gt;"",VLOOKUP(B113,iscritti_20169!$A$1:$G$2,4,FALSE),"")</f>
      </c>
      <c r="D113">
        <f>IF(B113&lt;&gt;"",VLOOKUP(B113,iscritti_20169!$A$1:$G$2,2,FALSE),"")</f>
      </c>
      <c r="E113">
        <f>IF(B113&lt;&gt;"",VLOOKUP(B113,iscritti_20169!$A$1:$G$2,3,FALSE),"")</f>
      </c>
      <c r="F113">
        <f>IF(E113&lt;&gt;"",VLOOKUP(E113,'20169'!$AG$3:'20169'!$AH$8,2,FALSE),"")</f>
      </c>
      <c r="G113">
        <f>COUNTA('20169'!$H$113:'20169'!$M$113)</f>
        <v>0</v>
      </c>
      <c r="H113" s="1"/>
      <c r="I113" s="1"/>
      <c r="J113" s="1"/>
      <c r="K113" s="1"/>
      <c r="L113" s="1"/>
      <c r="M113" s="1"/>
      <c r="N113">
        <f>IF('20169'!$G$113&lt;&gt;0,'20169'!$O$113/'20169'!$G$113,"")</f>
      </c>
      <c r="O113">
        <f>SUM('20169'!$H$113:'20169'!$M$113)</f>
        <v>0</v>
      </c>
      <c r="P113" s="1"/>
      <c r="Q113" s="1"/>
      <c r="R113">
        <f>SUM('20169'!$O$113:'20169'!$Q$113)+'20169'!$AF$113</f>
        <v>0</v>
      </c>
      <c r="S113">
        <f>SUM('20169'!$R$113:'20169'!$R$113)</f>
        <v>0</v>
      </c>
      <c r="T113">
        <v>104</v>
      </c>
      <c r="V113" s="1"/>
      <c r="W113" s="1"/>
      <c r="X113" s="1"/>
      <c r="AF113">
        <f>'20169'!$G$113*IF(E113&lt;&gt;"",'20169'!$F$113,0)</f>
        <v>0</v>
      </c>
    </row>
    <row r="114" spans="1:32" ht="12.75">
      <c r="A114">
        <v>105</v>
      </c>
      <c r="B114" s="1"/>
      <c r="C114">
        <f>IF(B114&lt;&gt;"",VLOOKUP(B114,iscritti_20169!$A$1:$G$2,4,FALSE),"")</f>
      </c>
      <c r="D114">
        <f>IF(B114&lt;&gt;"",VLOOKUP(B114,iscritti_20169!$A$1:$G$2,2,FALSE),"")</f>
      </c>
      <c r="E114">
        <f>IF(B114&lt;&gt;"",VLOOKUP(B114,iscritti_20169!$A$1:$G$2,3,FALSE),"")</f>
      </c>
      <c r="F114">
        <f>IF(E114&lt;&gt;"",VLOOKUP(E114,'20169'!$AG$3:'20169'!$AH$8,2,FALSE),"")</f>
      </c>
      <c r="G114">
        <f>COUNTA('20169'!$H$114:'20169'!$M$114)</f>
        <v>0</v>
      </c>
      <c r="H114" s="1"/>
      <c r="I114" s="1"/>
      <c r="J114" s="1"/>
      <c r="K114" s="1"/>
      <c r="L114" s="1"/>
      <c r="M114" s="1"/>
      <c r="N114">
        <f>IF('20169'!$G$114&lt;&gt;0,'20169'!$O$114/'20169'!$G$114,"")</f>
      </c>
      <c r="O114">
        <f>SUM('20169'!$H$114:'20169'!$M$114)</f>
        <v>0</v>
      </c>
      <c r="P114" s="1"/>
      <c r="Q114" s="1"/>
      <c r="R114">
        <f>SUM('20169'!$O$114:'20169'!$Q$114)+'20169'!$AF$114</f>
        <v>0</v>
      </c>
      <c r="S114">
        <f>SUM('20169'!$R$114:'20169'!$R$114)</f>
        <v>0</v>
      </c>
      <c r="T114">
        <v>105</v>
      </c>
      <c r="V114" s="1"/>
      <c r="W114" s="1"/>
      <c r="X114" s="1"/>
      <c r="AF114">
        <f>'20169'!$G$114*IF(E114&lt;&gt;"",'20169'!$F$114,0)</f>
        <v>0</v>
      </c>
    </row>
    <row r="115" spans="1:32" ht="12.75">
      <c r="A115">
        <v>106</v>
      </c>
      <c r="B115" s="1"/>
      <c r="C115">
        <f>IF(B115&lt;&gt;"",VLOOKUP(B115,iscritti_20169!$A$1:$G$2,4,FALSE),"")</f>
      </c>
      <c r="D115">
        <f>IF(B115&lt;&gt;"",VLOOKUP(B115,iscritti_20169!$A$1:$G$2,2,FALSE),"")</f>
      </c>
      <c r="E115">
        <f>IF(B115&lt;&gt;"",VLOOKUP(B115,iscritti_20169!$A$1:$G$2,3,FALSE),"")</f>
      </c>
      <c r="F115">
        <f>IF(E115&lt;&gt;"",VLOOKUP(E115,'20169'!$AG$3:'20169'!$AH$8,2,FALSE),"")</f>
      </c>
      <c r="G115">
        <f>COUNTA('20169'!$H$115:'20169'!$M$115)</f>
        <v>0</v>
      </c>
      <c r="H115" s="1"/>
      <c r="I115" s="1"/>
      <c r="J115" s="1"/>
      <c r="K115" s="1"/>
      <c r="L115" s="1"/>
      <c r="M115" s="1"/>
      <c r="N115">
        <f>IF('20169'!$G$115&lt;&gt;0,'20169'!$O$115/'20169'!$G$115,"")</f>
      </c>
      <c r="O115">
        <f>SUM('20169'!$H$115:'20169'!$M$115)</f>
        <v>0</v>
      </c>
      <c r="P115" s="1"/>
      <c r="Q115" s="1"/>
      <c r="R115">
        <f>SUM('20169'!$O$115:'20169'!$Q$115)+'20169'!$AF$115</f>
        <v>0</v>
      </c>
      <c r="S115">
        <f>SUM('20169'!$R$115:'20169'!$R$115)</f>
        <v>0</v>
      </c>
      <c r="T115">
        <v>106</v>
      </c>
      <c r="V115" s="1"/>
      <c r="W115" s="1"/>
      <c r="X115" s="1"/>
      <c r="AF115">
        <f>'20169'!$G$115*IF(E115&lt;&gt;"",'20169'!$F$115,0)</f>
        <v>0</v>
      </c>
    </row>
    <row r="116" spans="1:32" ht="12.75">
      <c r="A116">
        <v>107</v>
      </c>
      <c r="B116" s="1"/>
      <c r="C116">
        <f>IF(B116&lt;&gt;"",VLOOKUP(B116,iscritti_20169!$A$1:$G$2,4,FALSE),"")</f>
      </c>
      <c r="D116">
        <f>IF(B116&lt;&gt;"",VLOOKUP(B116,iscritti_20169!$A$1:$G$2,2,FALSE),"")</f>
      </c>
      <c r="E116">
        <f>IF(B116&lt;&gt;"",VLOOKUP(B116,iscritti_20169!$A$1:$G$2,3,FALSE),"")</f>
      </c>
      <c r="F116">
        <f>IF(E116&lt;&gt;"",VLOOKUP(E116,'20169'!$AG$3:'20169'!$AH$8,2,FALSE),"")</f>
      </c>
      <c r="G116">
        <f>COUNTA('20169'!$H$116:'20169'!$M$116)</f>
        <v>0</v>
      </c>
      <c r="H116" s="1"/>
      <c r="I116" s="1"/>
      <c r="J116" s="1"/>
      <c r="K116" s="1"/>
      <c r="L116" s="1"/>
      <c r="M116" s="1"/>
      <c r="N116">
        <f>IF('20169'!$G$116&lt;&gt;0,'20169'!$O$116/'20169'!$G$116,"")</f>
      </c>
      <c r="O116">
        <f>SUM('20169'!$H$116:'20169'!$M$116)</f>
        <v>0</v>
      </c>
      <c r="P116" s="1"/>
      <c r="Q116" s="1"/>
      <c r="R116">
        <f>SUM('20169'!$O$116:'20169'!$Q$116)+'20169'!$AF$116</f>
        <v>0</v>
      </c>
      <c r="S116">
        <f>SUM('20169'!$R$116:'20169'!$R$116)</f>
        <v>0</v>
      </c>
      <c r="T116">
        <v>107</v>
      </c>
      <c r="V116" s="1"/>
      <c r="W116" s="1"/>
      <c r="X116" s="1"/>
      <c r="AF116">
        <f>'20169'!$G$116*IF(E116&lt;&gt;"",'20169'!$F$116,0)</f>
        <v>0</v>
      </c>
    </row>
    <row r="117" spans="1:32" ht="12.75">
      <c r="A117">
        <v>108</v>
      </c>
      <c r="B117" s="1"/>
      <c r="C117">
        <f>IF(B117&lt;&gt;"",VLOOKUP(B117,iscritti_20169!$A$1:$G$2,4,FALSE),"")</f>
      </c>
      <c r="D117">
        <f>IF(B117&lt;&gt;"",VLOOKUP(B117,iscritti_20169!$A$1:$G$2,2,FALSE),"")</f>
      </c>
      <c r="E117">
        <f>IF(B117&lt;&gt;"",VLOOKUP(B117,iscritti_20169!$A$1:$G$2,3,FALSE),"")</f>
      </c>
      <c r="F117">
        <f>IF(E117&lt;&gt;"",VLOOKUP(E117,'20169'!$AG$3:'20169'!$AH$8,2,FALSE),"")</f>
      </c>
      <c r="G117">
        <f>COUNTA('20169'!$H$117:'20169'!$M$117)</f>
        <v>0</v>
      </c>
      <c r="H117" s="1"/>
      <c r="I117" s="1"/>
      <c r="J117" s="1"/>
      <c r="K117" s="1"/>
      <c r="L117" s="1"/>
      <c r="M117" s="1"/>
      <c r="N117">
        <f>IF('20169'!$G$117&lt;&gt;0,'20169'!$O$117/'20169'!$G$117,"")</f>
      </c>
      <c r="O117">
        <f>SUM('20169'!$H$117:'20169'!$M$117)</f>
        <v>0</v>
      </c>
      <c r="P117" s="1"/>
      <c r="Q117" s="1"/>
      <c r="R117">
        <f>SUM('20169'!$O$117:'20169'!$Q$117)+'20169'!$AF$117</f>
        <v>0</v>
      </c>
      <c r="S117">
        <f>SUM('20169'!$R$117:'20169'!$R$117)</f>
        <v>0</v>
      </c>
      <c r="T117">
        <v>108</v>
      </c>
      <c r="V117" s="1"/>
      <c r="W117" s="1"/>
      <c r="X117" s="1"/>
      <c r="AF117">
        <f>'20169'!$G$117*IF(E117&lt;&gt;"",'20169'!$F$117,0)</f>
        <v>0</v>
      </c>
    </row>
    <row r="118" spans="1:32" ht="12.75">
      <c r="A118">
        <v>109</v>
      </c>
      <c r="B118" s="1"/>
      <c r="C118">
        <f>IF(B118&lt;&gt;"",VLOOKUP(B118,iscritti_20169!$A$1:$G$2,4,FALSE),"")</f>
      </c>
      <c r="D118">
        <f>IF(B118&lt;&gt;"",VLOOKUP(B118,iscritti_20169!$A$1:$G$2,2,FALSE),"")</f>
      </c>
      <c r="E118">
        <f>IF(B118&lt;&gt;"",VLOOKUP(B118,iscritti_20169!$A$1:$G$2,3,FALSE),"")</f>
      </c>
      <c r="F118">
        <f>IF(E118&lt;&gt;"",VLOOKUP(E118,'20169'!$AG$3:'20169'!$AH$8,2,FALSE),"")</f>
      </c>
      <c r="G118">
        <f>COUNTA('20169'!$H$118:'20169'!$M$118)</f>
        <v>0</v>
      </c>
      <c r="H118" s="1"/>
      <c r="I118" s="1"/>
      <c r="J118" s="1"/>
      <c r="K118" s="1"/>
      <c r="L118" s="1"/>
      <c r="M118" s="1"/>
      <c r="N118">
        <f>IF('20169'!$G$118&lt;&gt;0,'20169'!$O$118/'20169'!$G$118,"")</f>
      </c>
      <c r="O118">
        <f>SUM('20169'!$H$118:'20169'!$M$118)</f>
        <v>0</v>
      </c>
      <c r="P118" s="1"/>
      <c r="Q118" s="1"/>
      <c r="R118">
        <f>SUM('20169'!$O$118:'20169'!$Q$118)+'20169'!$AF$118</f>
        <v>0</v>
      </c>
      <c r="S118">
        <f>SUM('20169'!$R$118:'20169'!$R$118)</f>
        <v>0</v>
      </c>
      <c r="T118">
        <v>109</v>
      </c>
      <c r="V118" s="1"/>
      <c r="W118" s="1"/>
      <c r="X118" s="1"/>
      <c r="AF118">
        <f>'20169'!$G$118*IF(E118&lt;&gt;"",'20169'!$F$118,0)</f>
        <v>0</v>
      </c>
    </row>
    <row r="119" spans="1:32" ht="12.75">
      <c r="A119">
        <v>110</v>
      </c>
      <c r="B119" s="1"/>
      <c r="C119">
        <f>IF(B119&lt;&gt;"",VLOOKUP(B119,iscritti_20169!$A$1:$G$2,4,FALSE),"")</f>
      </c>
      <c r="D119">
        <f>IF(B119&lt;&gt;"",VLOOKUP(B119,iscritti_20169!$A$1:$G$2,2,FALSE),"")</f>
      </c>
      <c r="E119">
        <f>IF(B119&lt;&gt;"",VLOOKUP(B119,iscritti_20169!$A$1:$G$2,3,FALSE),"")</f>
      </c>
      <c r="F119">
        <f>IF(E119&lt;&gt;"",VLOOKUP(E119,'20169'!$AG$3:'20169'!$AH$8,2,FALSE),"")</f>
      </c>
      <c r="G119">
        <f>COUNTA('20169'!$H$119:'20169'!$M$119)</f>
        <v>0</v>
      </c>
      <c r="H119" s="1"/>
      <c r="I119" s="1"/>
      <c r="J119" s="1"/>
      <c r="K119" s="1"/>
      <c r="L119" s="1"/>
      <c r="M119" s="1"/>
      <c r="N119">
        <f>IF('20169'!$G$119&lt;&gt;0,'20169'!$O$119/'20169'!$G$119,"")</f>
      </c>
      <c r="O119">
        <f>SUM('20169'!$H$119:'20169'!$M$119)</f>
        <v>0</v>
      </c>
      <c r="P119" s="1"/>
      <c r="Q119" s="1"/>
      <c r="R119">
        <f>SUM('20169'!$O$119:'20169'!$Q$119)+'20169'!$AF$119</f>
        <v>0</v>
      </c>
      <c r="S119">
        <f>SUM('20169'!$R$119:'20169'!$R$119)</f>
        <v>0</v>
      </c>
      <c r="T119">
        <v>110</v>
      </c>
      <c r="V119" s="1"/>
      <c r="W119" s="1"/>
      <c r="X119" s="1"/>
      <c r="AF119">
        <f>'20169'!$G$119*IF(E119&lt;&gt;"",'20169'!$F$119,0)</f>
        <v>0</v>
      </c>
    </row>
    <row r="120" spans="1:32" ht="12.75">
      <c r="A120">
        <v>111</v>
      </c>
      <c r="B120" s="1"/>
      <c r="C120">
        <f>IF(B120&lt;&gt;"",VLOOKUP(B120,iscritti_20169!$A$1:$G$2,4,FALSE),"")</f>
      </c>
      <c r="D120">
        <f>IF(B120&lt;&gt;"",VLOOKUP(B120,iscritti_20169!$A$1:$G$2,2,FALSE),"")</f>
      </c>
      <c r="E120">
        <f>IF(B120&lt;&gt;"",VLOOKUP(B120,iscritti_20169!$A$1:$G$2,3,FALSE),"")</f>
      </c>
      <c r="F120">
        <f>IF(E120&lt;&gt;"",VLOOKUP(E120,'20169'!$AG$3:'20169'!$AH$8,2,FALSE),"")</f>
      </c>
      <c r="G120">
        <f>COUNTA('20169'!$H$120:'20169'!$M$120)</f>
        <v>0</v>
      </c>
      <c r="H120" s="1"/>
      <c r="I120" s="1"/>
      <c r="J120" s="1"/>
      <c r="K120" s="1"/>
      <c r="L120" s="1"/>
      <c r="M120" s="1"/>
      <c r="N120">
        <f>IF('20169'!$G$120&lt;&gt;0,'20169'!$O$120/'20169'!$G$120,"")</f>
      </c>
      <c r="O120">
        <f>SUM('20169'!$H$120:'20169'!$M$120)</f>
        <v>0</v>
      </c>
      <c r="P120" s="1"/>
      <c r="Q120" s="1"/>
      <c r="R120">
        <f>SUM('20169'!$O$120:'20169'!$Q$120)+'20169'!$AF$120</f>
        <v>0</v>
      </c>
      <c r="S120">
        <f>SUM('20169'!$R$120:'20169'!$R$120)</f>
        <v>0</v>
      </c>
      <c r="T120">
        <v>111</v>
      </c>
      <c r="V120" s="1"/>
      <c r="W120" s="1"/>
      <c r="X120" s="1"/>
      <c r="AF120">
        <f>'20169'!$G$120*IF(E120&lt;&gt;"",'20169'!$F$120,0)</f>
        <v>0</v>
      </c>
    </row>
    <row r="121" spans="1:32" ht="12.75">
      <c r="A121">
        <v>112</v>
      </c>
      <c r="B121" s="1"/>
      <c r="C121">
        <f>IF(B121&lt;&gt;"",VLOOKUP(B121,iscritti_20169!$A$1:$G$2,4,FALSE),"")</f>
      </c>
      <c r="D121">
        <f>IF(B121&lt;&gt;"",VLOOKUP(B121,iscritti_20169!$A$1:$G$2,2,FALSE),"")</f>
      </c>
      <c r="E121">
        <f>IF(B121&lt;&gt;"",VLOOKUP(B121,iscritti_20169!$A$1:$G$2,3,FALSE),"")</f>
      </c>
      <c r="F121">
        <f>IF(E121&lt;&gt;"",VLOOKUP(E121,'20169'!$AG$3:'20169'!$AH$8,2,FALSE),"")</f>
      </c>
      <c r="G121">
        <f>COUNTA('20169'!$H$121:'20169'!$M$121)</f>
        <v>0</v>
      </c>
      <c r="H121" s="1"/>
      <c r="I121" s="1"/>
      <c r="J121" s="1"/>
      <c r="K121" s="1"/>
      <c r="L121" s="1"/>
      <c r="M121" s="1"/>
      <c r="N121">
        <f>IF('20169'!$G$121&lt;&gt;0,'20169'!$O$121/'20169'!$G$121,"")</f>
      </c>
      <c r="O121">
        <f>SUM('20169'!$H$121:'20169'!$M$121)</f>
        <v>0</v>
      </c>
      <c r="P121" s="1"/>
      <c r="Q121" s="1"/>
      <c r="R121">
        <f>SUM('20169'!$O$121:'20169'!$Q$121)+'20169'!$AF$121</f>
        <v>0</v>
      </c>
      <c r="S121">
        <f>SUM('20169'!$R$121:'20169'!$R$121)</f>
        <v>0</v>
      </c>
      <c r="T121">
        <v>112</v>
      </c>
      <c r="V121" s="1"/>
      <c r="W121" s="1"/>
      <c r="X121" s="1"/>
      <c r="AF121">
        <f>'20169'!$G$121*IF(E121&lt;&gt;"",'20169'!$F$121,0)</f>
        <v>0</v>
      </c>
    </row>
    <row r="122" spans="1:32" ht="12.75">
      <c r="A122">
        <v>113</v>
      </c>
      <c r="B122" s="1"/>
      <c r="C122">
        <f>IF(B122&lt;&gt;"",VLOOKUP(B122,iscritti_20169!$A$1:$G$2,4,FALSE),"")</f>
      </c>
      <c r="D122">
        <f>IF(B122&lt;&gt;"",VLOOKUP(B122,iscritti_20169!$A$1:$G$2,2,FALSE),"")</f>
      </c>
      <c r="E122">
        <f>IF(B122&lt;&gt;"",VLOOKUP(B122,iscritti_20169!$A$1:$G$2,3,FALSE),"")</f>
      </c>
      <c r="F122">
        <f>IF(E122&lt;&gt;"",VLOOKUP(E122,'20169'!$AG$3:'20169'!$AH$8,2,FALSE),"")</f>
      </c>
      <c r="G122">
        <f>COUNTA('20169'!$H$122:'20169'!$M$122)</f>
        <v>0</v>
      </c>
      <c r="H122" s="1"/>
      <c r="I122" s="1"/>
      <c r="J122" s="1"/>
      <c r="K122" s="1"/>
      <c r="L122" s="1"/>
      <c r="M122" s="1"/>
      <c r="N122">
        <f>IF('20169'!$G$122&lt;&gt;0,'20169'!$O$122/'20169'!$G$122,"")</f>
      </c>
      <c r="O122">
        <f>SUM('20169'!$H$122:'20169'!$M$122)</f>
        <v>0</v>
      </c>
      <c r="P122" s="1"/>
      <c r="Q122" s="1"/>
      <c r="R122">
        <f>SUM('20169'!$O$122:'20169'!$Q$122)+'20169'!$AF$122</f>
        <v>0</v>
      </c>
      <c r="S122">
        <f>SUM('20169'!$R$122:'20169'!$R$122)</f>
        <v>0</v>
      </c>
      <c r="T122">
        <v>113</v>
      </c>
      <c r="V122" s="1"/>
      <c r="W122" s="1"/>
      <c r="X122" s="1"/>
      <c r="AF122">
        <f>'20169'!$G$122*IF(E122&lt;&gt;"",'20169'!$F$122,0)</f>
        <v>0</v>
      </c>
    </row>
    <row r="123" spans="1:32" ht="12.75">
      <c r="A123">
        <v>114</v>
      </c>
      <c r="B123" s="1"/>
      <c r="C123">
        <f>IF(B123&lt;&gt;"",VLOOKUP(B123,iscritti_20169!$A$1:$G$2,4,FALSE),"")</f>
      </c>
      <c r="D123">
        <f>IF(B123&lt;&gt;"",VLOOKUP(B123,iscritti_20169!$A$1:$G$2,2,FALSE),"")</f>
      </c>
      <c r="E123">
        <f>IF(B123&lt;&gt;"",VLOOKUP(B123,iscritti_20169!$A$1:$G$2,3,FALSE),"")</f>
      </c>
      <c r="F123">
        <f>IF(E123&lt;&gt;"",VLOOKUP(E123,'20169'!$AG$3:'20169'!$AH$8,2,FALSE),"")</f>
      </c>
      <c r="G123">
        <f>COUNTA('20169'!$H$123:'20169'!$M$123)</f>
        <v>0</v>
      </c>
      <c r="H123" s="1"/>
      <c r="I123" s="1"/>
      <c r="J123" s="1"/>
      <c r="K123" s="1"/>
      <c r="L123" s="1"/>
      <c r="M123" s="1"/>
      <c r="N123">
        <f>IF('20169'!$G$123&lt;&gt;0,'20169'!$O$123/'20169'!$G$123,"")</f>
      </c>
      <c r="O123">
        <f>SUM('20169'!$H$123:'20169'!$M$123)</f>
        <v>0</v>
      </c>
      <c r="P123" s="1"/>
      <c r="Q123" s="1"/>
      <c r="R123">
        <f>SUM('20169'!$O$123:'20169'!$Q$123)+'20169'!$AF$123</f>
        <v>0</v>
      </c>
      <c r="S123">
        <f>SUM('20169'!$R$123:'20169'!$R$123)</f>
        <v>0</v>
      </c>
      <c r="T123">
        <v>114</v>
      </c>
      <c r="V123" s="1"/>
      <c r="W123" s="1"/>
      <c r="X123" s="1"/>
      <c r="AF123">
        <f>'20169'!$G$123*IF(E123&lt;&gt;"",'20169'!$F$123,0)</f>
        <v>0</v>
      </c>
    </row>
    <row r="124" spans="1:32" ht="12.75">
      <c r="A124">
        <v>115</v>
      </c>
      <c r="B124" s="1"/>
      <c r="C124">
        <f>IF(B124&lt;&gt;"",VLOOKUP(B124,iscritti_20169!$A$1:$G$2,4,FALSE),"")</f>
      </c>
      <c r="D124">
        <f>IF(B124&lt;&gt;"",VLOOKUP(B124,iscritti_20169!$A$1:$G$2,2,FALSE),"")</f>
      </c>
      <c r="E124">
        <f>IF(B124&lt;&gt;"",VLOOKUP(B124,iscritti_20169!$A$1:$G$2,3,FALSE),"")</f>
      </c>
      <c r="F124">
        <f>IF(E124&lt;&gt;"",VLOOKUP(E124,'20169'!$AG$3:'20169'!$AH$8,2,FALSE),"")</f>
      </c>
      <c r="G124">
        <f>COUNTA('20169'!$H$124:'20169'!$M$124)</f>
        <v>0</v>
      </c>
      <c r="H124" s="1"/>
      <c r="I124" s="1"/>
      <c r="J124" s="1"/>
      <c r="K124" s="1"/>
      <c r="L124" s="1"/>
      <c r="M124" s="1"/>
      <c r="N124">
        <f>IF('20169'!$G$124&lt;&gt;0,'20169'!$O$124/'20169'!$G$124,"")</f>
      </c>
      <c r="O124">
        <f>SUM('20169'!$H$124:'20169'!$M$124)</f>
        <v>0</v>
      </c>
      <c r="P124" s="1"/>
      <c r="Q124" s="1"/>
      <c r="R124">
        <f>SUM('20169'!$O$124:'20169'!$Q$124)+'20169'!$AF$124</f>
        <v>0</v>
      </c>
      <c r="S124">
        <f>SUM('20169'!$R$124:'20169'!$R$124)</f>
        <v>0</v>
      </c>
      <c r="T124">
        <v>115</v>
      </c>
      <c r="V124" s="1"/>
      <c r="W124" s="1"/>
      <c r="X124" s="1"/>
      <c r="AF124">
        <f>'20169'!$G$124*IF(E124&lt;&gt;"",'20169'!$F$124,0)</f>
        <v>0</v>
      </c>
    </row>
    <row r="125" spans="1:32" ht="12.75">
      <c r="A125">
        <v>116</v>
      </c>
      <c r="B125" s="1"/>
      <c r="C125">
        <f>IF(B125&lt;&gt;"",VLOOKUP(B125,iscritti_20169!$A$1:$G$2,4,FALSE),"")</f>
      </c>
      <c r="D125">
        <f>IF(B125&lt;&gt;"",VLOOKUP(B125,iscritti_20169!$A$1:$G$2,2,FALSE),"")</f>
      </c>
      <c r="E125">
        <f>IF(B125&lt;&gt;"",VLOOKUP(B125,iscritti_20169!$A$1:$G$2,3,FALSE),"")</f>
      </c>
      <c r="F125">
        <f>IF(E125&lt;&gt;"",VLOOKUP(E125,'20169'!$AG$3:'20169'!$AH$8,2,FALSE),"")</f>
      </c>
      <c r="G125">
        <f>COUNTA('20169'!$H$125:'20169'!$M$125)</f>
        <v>0</v>
      </c>
      <c r="H125" s="1"/>
      <c r="I125" s="1"/>
      <c r="J125" s="1"/>
      <c r="K125" s="1"/>
      <c r="L125" s="1"/>
      <c r="M125" s="1"/>
      <c r="N125">
        <f>IF('20169'!$G$125&lt;&gt;0,'20169'!$O$125/'20169'!$G$125,"")</f>
      </c>
      <c r="O125">
        <f>SUM('20169'!$H$125:'20169'!$M$125)</f>
        <v>0</v>
      </c>
      <c r="P125" s="1"/>
      <c r="Q125" s="1"/>
      <c r="R125">
        <f>SUM('20169'!$O$125:'20169'!$Q$125)+'20169'!$AF$125</f>
        <v>0</v>
      </c>
      <c r="S125">
        <f>SUM('20169'!$R$125:'20169'!$R$125)</f>
        <v>0</v>
      </c>
      <c r="T125">
        <v>116</v>
      </c>
      <c r="V125" s="1"/>
      <c r="W125" s="1"/>
      <c r="X125" s="1"/>
      <c r="AF125">
        <f>'20169'!$G$125*IF(E125&lt;&gt;"",'20169'!$F$125,0)</f>
        <v>0</v>
      </c>
    </row>
    <row r="126" spans="1:32" ht="12.75">
      <c r="A126">
        <v>117</v>
      </c>
      <c r="B126" s="1"/>
      <c r="C126">
        <f>IF(B126&lt;&gt;"",VLOOKUP(B126,iscritti_20169!$A$1:$G$2,4,FALSE),"")</f>
      </c>
      <c r="D126">
        <f>IF(B126&lt;&gt;"",VLOOKUP(B126,iscritti_20169!$A$1:$G$2,2,FALSE),"")</f>
      </c>
      <c r="E126">
        <f>IF(B126&lt;&gt;"",VLOOKUP(B126,iscritti_20169!$A$1:$G$2,3,FALSE),"")</f>
      </c>
      <c r="F126">
        <f>IF(E126&lt;&gt;"",VLOOKUP(E126,'20169'!$AG$3:'20169'!$AH$8,2,FALSE),"")</f>
      </c>
      <c r="G126">
        <f>COUNTA('20169'!$H$126:'20169'!$M$126)</f>
        <v>0</v>
      </c>
      <c r="H126" s="1"/>
      <c r="I126" s="1"/>
      <c r="J126" s="1"/>
      <c r="K126" s="1"/>
      <c r="L126" s="1"/>
      <c r="M126" s="1"/>
      <c r="N126">
        <f>IF('20169'!$G$126&lt;&gt;0,'20169'!$O$126/'20169'!$G$126,"")</f>
      </c>
      <c r="O126">
        <f>SUM('20169'!$H$126:'20169'!$M$126)</f>
        <v>0</v>
      </c>
      <c r="P126" s="1"/>
      <c r="Q126" s="1"/>
      <c r="R126">
        <f>SUM('20169'!$O$126:'20169'!$Q$126)+'20169'!$AF$126</f>
        <v>0</v>
      </c>
      <c r="S126">
        <f>SUM('20169'!$R$126:'20169'!$R$126)</f>
        <v>0</v>
      </c>
      <c r="T126">
        <v>117</v>
      </c>
      <c r="V126" s="1"/>
      <c r="W126" s="1"/>
      <c r="X126" s="1"/>
      <c r="AF126">
        <f>'20169'!$G$126*IF(E126&lt;&gt;"",'20169'!$F$126,0)</f>
        <v>0</v>
      </c>
    </row>
    <row r="127" spans="1:32" ht="12.75">
      <c r="A127">
        <v>118</v>
      </c>
      <c r="B127" s="1"/>
      <c r="C127">
        <f>IF(B127&lt;&gt;"",VLOOKUP(B127,iscritti_20169!$A$1:$G$2,4,FALSE),"")</f>
      </c>
      <c r="D127">
        <f>IF(B127&lt;&gt;"",VLOOKUP(B127,iscritti_20169!$A$1:$G$2,2,FALSE),"")</f>
      </c>
      <c r="E127">
        <f>IF(B127&lt;&gt;"",VLOOKUP(B127,iscritti_20169!$A$1:$G$2,3,FALSE),"")</f>
      </c>
      <c r="F127">
        <f>IF(E127&lt;&gt;"",VLOOKUP(E127,'20169'!$AG$3:'20169'!$AH$8,2,FALSE),"")</f>
      </c>
      <c r="G127">
        <f>COUNTA('20169'!$H$127:'20169'!$M$127)</f>
        <v>0</v>
      </c>
      <c r="H127" s="1"/>
      <c r="I127" s="1"/>
      <c r="J127" s="1"/>
      <c r="K127" s="1"/>
      <c r="L127" s="1"/>
      <c r="M127" s="1"/>
      <c r="N127">
        <f>IF('20169'!$G$127&lt;&gt;0,'20169'!$O$127/'20169'!$G$127,"")</f>
      </c>
      <c r="O127">
        <f>SUM('20169'!$H$127:'20169'!$M$127)</f>
        <v>0</v>
      </c>
      <c r="P127" s="1"/>
      <c r="Q127" s="1"/>
      <c r="R127">
        <f>SUM('20169'!$O$127:'20169'!$Q$127)+'20169'!$AF$127</f>
        <v>0</v>
      </c>
      <c r="S127">
        <f>SUM('20169'!$R$127:'20169'!$R$127)</f>
        <v>0</v>
      </c>
      <c r="T127">
        <v>118</v>
      </c>
      <c r="V127" s="1"/>
      <c r="W127" s="1"/>
      <c r="X127" s="1"/>
      <c r="AF127">
        <f>'20169'!$G$127*IF(E127&lt;&gt;"",'20169'!$F$127,0)</f>
        <v>0</v>
      </c>
    </row>
    <row r="128" spans="1:32" ht="12.75">
      <c r="A128">
        <v>119</v>
      </c>
      <c r="B128" s="1"/>
      <c r="C128">
        <f>IF(B128&lt;&gt;"",VLOOKUP(B128,iscritti_20169!$A$1:$G$2,4,FALSE),"")</f>
      </c>
      <c r="D128">
        <f>IF(B128&lt;&gt;"",VLOOKUP(B128,iscritti_20169!$A$1:$G$2,2,FALSE),"")</f>
      </c>
      <c r="E128">
        <f>IF(B128&lt;&gt;"",VLOOKUP(B128,iscritti_20169!$A$1:$G$2,3,FALSE),"")</f>
      </c>
      <c r="F128">
        <f>IF(E128&lt;&gt;"",VLOOKUP(E128,'20169'!$AG$3:'20169'!$AH$8,2,FALSE),"")</f>
      </c>
      <c r="G128">
        <f>COUNTA('20169'!$H$128:'20169'!$M$128)</f>
        <v>0</v>
      </c>
      <c r="H128" s="1"/>
      <c r="I128" s="1"/>
      <c r="J128" s="1"/>
      <c r="K128" s="1"/>
      <c r="L128" s="1"/>
      <c r="M128" s="1"/>
      <c r="N128">
        <f>IF('20169'!$G$128&lt;&gt;0,'20169'!$O$128/'20169'!$G$128,"")</f>
      </c>
      <c r="O128">
        <f>SUM('20169'!$H$128:'20169'!$M$128)</f>
        <v>0</v>
      </c>
      <c r="P128" s="1"/>
      <c r="Q128" s="1"/>
      <c r="R128">
        <f>SUM('20169'!$O$128:'20169'!$Q$128)+'20169'!$AF$128</f>
        <v>0</v>
      </c>
      <c r="S128">
        <f>SUM('20169'!$R$128:'20169'!$R$128)</f>
        <v>0</v>
      </c>
      <c r="T128">
        <v>119</v>
      </c>
      <c r="V128" s="1"/>
      <c r="W128" s="1"/>
      <c r="X128" s="1"/>
      <c r="AF128">
        <f>'20169'!$G$128*IF(E128&lt;&gt;"",'20169'!$F$128,0)</f>
        <v>0</v>
      </c>
    </row>
    <row r="129" spans="1:32" ht="12.75">
      <c r="A129">
        <v>120</v>
      </c>
      <c r="B129" s="1"/>
      <c r="C129">
        <f>IF(B129&lt;&gt;"",VLOOKUP(B129,iscritti_20169!$A$1:$G$2,4,FALSE),"")</f>
      </c>
      <c r="D129">
        <f>IF(B129&lt;&gt;"",VLOOKUP(B129,iscritti_20169!$A$1:$G$2,2,FALSE),"")</f>
      </c>
      <c r="E129">
        <f>IF(B129&lt;&gt;"",VLOOKUP(B129,iscritti_20169!$A$1:$G$2,3,FALSE),"")</f>
      </c>
      <c r="F129">
        <f>IF(E129&lt;&gt;"",VLOOKUP(E129,'20169'!$AG$3:'20169'!$AH$8,2,FALSE),"")</f>
      </c>
      <c r="G129">
        <f>COUNTA('20169'!$H$129:'20169'!$M$129)</f>
        <v>0</v>
      </c>
      <c r="H129" s="1"/>
      <c r="I129" s="1"/>
      <c r="J129" s="1"/>
      <c r="K129" s="1"/>
      <c r="L129" s="1"/>
      <c r="M129" s="1"/>
      <c r="N129">
        <f>IF('20169'!$G$129&lt;&gt;0,'20169'!$O$129/'20169'!$G$129,"")</f>
      </c>
      <c r="O129">
        <f>SUM('20169'!$H$129:'20169'!$M$129)</f>
        <v>0</v>
      </c>
      <c r="P129" s="1"/>
      <c r="Q129" s="1"/>
      <c r="R129">
        <f>SUM('20169'!$O$129:'20169'!$Q$129)+'20169'!$AF$129</f>
        <v>0</v>
      </c>
      <c r="S129">
        <f>SUM('20169'!$R$129:'20169'!$R$129)</f>
        <v>0</v>
      </c>
      <c r="T129">
        <v>120</v>
      </c>
      <c r="V129" s="1"/>
      <c r="W129" s="1"/>
      <c r="X129" s="1"/>
      <c r="AF129">
        <f>'20169'!$G$129*IF(E129&lt;&gt;"",'20169'!$F$129,0)</f>
        <v>0</v>
      </c>
    </row>
    <row r="130" spans="1:32" ht="12.75">
      <c r="A130">
        <v>121</v>
      </c>
      <c r="B130" s="1"/>
      <c r="C130">
        <f>IF(B130&lt;&gt;"",VLOOKUP(B130,iscritti_20169!$A$1:$G$2,4,FALSE),"")</f>
      </c>
      <c r="D130">
        <f>IF(B130&lt;&gt;"",VLOOKUP(B130,iscritti_20169!$A$1:$G$2,2,FALSE),"")</f>
      </c>
      <c r="E130">
        <f>IF(B130&lt;&gt;"",VLOOKUP(B130,iscritti_20169!$A$1:$G$2,3,FALSE),"")</f>
      </c>
      <c r="F130">
        <f>IF(E130&lt;&gt;"",VLOOKUP(E130,'20169'!$AG$3:'20169'!$AH$8,2,FALSE),"")</f>
      </c>
      <c r="G130">
        <f>COUNTA('20169'!$H$130:'20169'!$M$130)</f>
        <v>0</v>
      </c>
      <c r="H130" s="1"/>
      <c r="I130" s="1"/>
      <c r="J130" s="1"/>
      <c r="K130" s="1"/>
      <c r="L130" s="1"/>
      <c r="M130" s="1"/>
      <c r="N130">
        <f>IF('20169'!$G$130&lt;&gt;0,'20169'!$O$130/'20169'!$G$130,"")</f>
      </c>
      <c r="O130">
        <f>SUM('20169'!$H$130:'20169'!$M$130)</f>
        <v>0</v>
      </c>
      <c r="P130" s="1"/>
      <c r="Q130" s="1"/>
      <c r="R130">
        <f>SUM('20169'!$O$130:'20169'!$Q$130)+'20169'!$AF$130</f>
        <v>0</v>
      </c>
      <c r="S130">
        <f>SUM('20169'!$R$130:'20169'!$R$130)</f>
        <v>0</v>
      </c>
      <c r="T130">
        <v>121</v>
      </c>
      <c r="V130" s="1"/>
      <c r="W130" s="1"/>
      <c r="X130" s="1"/>
      <c r="AF130">
        <f>'20169'!$G$130*IF(E130&lt;&gt;"",'20169'!$F$130,0)</f>
        <v>0</v>
      </c>
    </row>
    <row r="131" spans="1:32" ht="12.75">
      <c r="A131">
        <v>122</v>
      </c>
      <c r="B131" s="1"/>
      <c r="C131">
        <f>IF(B131&lt;&gt;"",VLOOKUP(B131,iscritti_20169!$A$1:$G$2,4,FALSE),"")</f>
      </c>
      <c r="D131">
        <f>IF(B131&lt;&gt;"",VLOOKUP(B131,iscritti_20169!$A$1:$G$2,2,FALSE),"")</f>
      </c>
      <c r="E131">
        <f>IF(B131&lt;&gt;"",VLOOKUP(B131,iscritti_20169!$A$1:$G$2,3,FALSE),"")</f>
      </c>
      <c r="F131">
        <f>IF(E131&lt;&gt;"",VLOOKUP(E131,'20169'!$AG$3:'20169'!$AH$8,2,FALSE),"")</f>
      </c>
      <c r="G131">
        <f>COUNTA('20169'!$H$131:'20169'!$M$131)</f>
        <v>0</v>
      </c>
      <c r="H131" s="1"/>
      <c r="I131" s="1"/>
      <c r="J131" s="1"/>
      <c r="K131" s="1"/>
      <c r="L131" s="1"/>
      <c r="M131" s="1"/>
      <c r="N131">
        <f>IF('20169'!$G$131&lt;&gt;0,'20169'!$O$131/'20169'!$G$131,"")</f>
      </c>
      <c r="O131">
        <f>SUM('20169'!$H$131:'20169'!$M$131)</f>
        <v>0</v>
      </c>
      <c r="P131" s="1"/>
      <c r="Q131" s="1"/>
      <c r="R131">
        <f>SUM('20169'!$O$131:'20169'!$Q$131)+'20169'!$AF$131</f>
        <v>0</v>
      </c>
      <c r="S131">
        <f>SUM('20169'!$R$131:'20169'!$R$131)</f>
        <v>0</v>
      </c>
      <c r="T131">
        <v>122</v>
      </c>
      <c r="V131" s="1"/>
      <c r="W131" s="1"/>
      <c r="X131" s="1"/>
      <c r="AF131">
        <f>'20169'!$G$131*IF(E131&lt;&gt;"",'20169'!$F$131,0)</f>
        <v>0</v>
      </c>
    </row>
    <row r="132" spans="1:32" ht="12.75">
      <c r="A132">
        <v>123</v>
      </c>
      <c r="B132" s="1"/>
      <c r="C132">
        <f>IF(B132&lt;&gt;"",VLOOKUP(B132,iscritti_20169!$A$1:$G$2,4,FALSE),"")</f>
      </c>
      <c r="D132">
        <f>IF(B132&lt;&gt;"",VLOOKUP(B132,iscritti_20169!$A$1:$G$2,2,FALSE),"")</f>
      </c>
      <c r="E132">
        <f>IF(B132&lt;&gt;"",VLOOKUP(B132,iscritti_20169!$A$1:$G$2,3,FALSE),"")</f>
      </c>
      <c r="F132">
        <f>IF(E132&lt;&gt;"",VLOOKUP(E132,'20169'!$AG$3:'20169'!$AH$8,2,FALSE),"")</f>
      </c>
      <c r="G132">
        <f>COUNTA('20169'!$H$132:'20169'!$M$132)</f>
        <v>0</v>
      </c>
      <c r="H132" s="1"/>
      <c r="I132" s="1"/>
      <c r="J132" s="1"/>
      <c r="K132" s="1"/>
      <c r="L132" s="1"/>
      <c r="M132" s="1"/>
      <c r="N132">
        <f>IF('20169'!$G$132&lt;&gt;0,'20169'!$O$132/'20169'!$G$132,"")</f>
      </c>
      <c r="O132">
        <f>SUM('20169'!$H$132:'20169'!$M$132)</f>
        <v>0</v>
      </c>
      <c r="P132" s="1"/>
      <c r="Q132" s="1"/>
      <c r="R132">
        <f>SUM('20169'!$O$132:'20169'!$Q$132)+'20169'!$AF$132</f>
        <v>0</v>
      </c>
      <c r="S132">
        <f>SUM('20169'!$R$132:'20169'!$R$132)</f>
        <v>0</v>
      </c>
      <c r="T132">
        <v>123</v>
      </c>
      <c r="V132" s="1"/>
      <c r="W132" s="1"/>
      <c r="X132" s="1"/>
      <c r="AF132">
        <f>'20169'!$G$132*IF(E132&lt;&gt;"",'20169'!$F$132,0)</f>
        <v>0</v>
      </c>
    </row>
    <row r="133" spans="1:32" ht="12.75">
      <c r="A133">
        <v>124</v>
      </c>
      <c r="B133" s="1"/>
      <c r="C133">
        <f>IF(B133&lt;&gt;"",VLOOKUP(B133,iscritti_20169!$A$1:$G$2,4,FALSE),"")</f>
      </c>
      <c r="D133">
        <f>IF(B133&lt;&gt;"",VLOOKUP(B133,iscritti_20169!$A$1:$G$2,2,FALSE),"")</f>
      </c>
      <c r="E133">
        <f>IF(B133&lt;&gt;"",VLOOKUP(B133,iscritti_20169!$A$1:$G$2,3,FALSE),"")</f>
      </c>
      <c r="F133">
        <f>IF(E133&lt;&gt;"",VLOOKUP(E133,'20169'!$AG$3:'20169'!$AH$8,2,FALSE),"")</f>
      </c>
      <c r="G133">
        <f>COUNTA('20169'!$H$133:'20169'!$M$133)</f>
        <v>0</v>
      </c>
      <c r="H133" s="1"/>
      <c r="I133" s="1"/>
      <c r="J133" s="1"/>
      <c r="K133" s="1"/>
      <c r="L133" s="1"/>
      <c r="M133" s="1"/>
      <c r="N133">
        <f>IF('20169'!$G$133&lt;&gt;0,'20169'!$O$133/'20169'!$G$133,"")</f>
      </c>
      <c r="O133">
        <f>SUM('20169'!$H$133:'20169'!$M$133)</f>
        <v>0</v>
      </c>
      <c r="P133" s="1"/>
      <c r="Q133" s="1"/>
      <c r="R133">
        <f>SUM('20169'!$O$133:'20169'!$Q$133)+'20169'!$AF$133</f>
        <v>0</v>
      </c>
      <c r="S133">
        <f>SUM('20169'!$R$133:'20169'!$R$133)</f>
        <v>0</v>
      </c>
      <c r="T133">
        <v>124</v>
      </c>
      <c r="V133" s="1"/>
      <c r="W133" s="1"/>
      <c r="X133" s="1"/>
      <c r="AF133">
        <f>'20169'!$G$133*IF(E133&lt;&gt;"",'20169'!$F$133,0)</f>
        <v>0</v>
      </c>
    </row>
    <row r="134" spans="1:32" ht="12.75">
      <c r="A134">
        <v>125</v>
      </c>
      <c r="B134" s="1"/>
      <c r="C134">
        <f>IF(B134&lt;&gt;"",VLOOKUP(B134,iscritti_20169!$A$1:$G$2,4,FALSE),"")</f>
      </c>
      <c r="D134">
        <f>IF(B134&lt;&gt;"",VLOOKUP(B134,iscritti_20169!$A$1:$G$2,2,FALSE),"")</f>
      </c>
      <c r="E134">
        <f>IF(B134&lt;&gt;"",VLOOKUP(B134,iscritti_20169!$A$1:$G$2,3,FALSE),"")</f>
      </c>
      <c r="F134">
        <f>IF(E134&lt;&gt;"",VLOOKUP(E134,'20169'!$AG$3:'20169'!$AH$8,2,FALSE),"")</f>
      </c>
      <c r="G134">
        <f>COUNTA('20169'!$H$134:'20169'!$M$134)</f>
        <v>0</v>
      </c>
      <c r="H134" s="1"/>
      <c r="I134" s="1"/>
      <c r="J134" s="1"/>
      <c r="K134" s="1"/>
      <c r="L134" s="1"/>
      <c r="M134" s="1"/>
      <c r="N134">
        <f>IF('20169'!$G$134&lt;&gt;0,'20169'!$O$134/'20169'!$G$134,"")</f>
      </c>
      <c r="O134">
        <f>SUM('20169'!$H$134:'20169'!$M$134)</f>
        <v>0</v>
      </c>
      <c r="P134" s="1"/>
      <c r="Q134" s="1"/>
      <c r="R134">
        <f>SUM('20169'!$O$134:'20169'!$Q$134)+'20169'!$AF$134</f>
        <v>0</v>
      </c>
      <c r="S134">
        <f>SUM('20169'!$R$134:'20169'!$R$134)</f>
        <v>0</v>
      </c>
      <c r="T134">
        <v>125</v>
      </c>
      <c r="V134" s="1"/>
      <c r="W134" s="1"/>
      <c r="X134" s="1"/>
      <c r="AF134">
        <f>'20169'!$G$134*IF(E134&lt;&gt;"",'20169'!$F$134,0)</f>
        <v>0</v>
      </c>
    </row>
    <row r="135" spans="1:32" ht="12.75">
      <c r="A135">
        <v>126</v>
      </c>
      <c r="B135" s="1"/>
      <c r="C135">
        <f>IF(B135&lt;&gt;"",VLOOKUP(B135,iscritti_20169!$A$1:$G$2,4,FALSE),"")</f>
      </c>
      <c r="D135">
        <f>IF(B135&lt;&gt;"",VLOOKUP(B135,iscritti_20169!$A$1:$G$2,2,FALSE),"")</f>
      </c>
      <c r="E135">
        <f>IF(B135&lt;&gt;"",VLOOKUP(B135,iscritti_20169!$A$1:$G$2,3,FALSE),"")</f>
      </c>
      <c r="F135">
        <f>IF(E135&lt;&gt;"",VLOOKUP(E135,'20169'!$AG$3:'20169'!$AH$8,2,FALSE),"")</f>
      </c>
      <c r="G135">
        <f>COUNTA('20169'!$H$135:'20169'!$M$135)</f>
        <v>0</v>
      </c>
      <c r="H135" s="1"/>
      <c r="I135" s="1"/>
      <c r="J135" s="1"/>
      <c r="K135" s="1"/>
      <c r="L135" s="1"/>
      <c r="M135" s="1"/>
      <c r="N135">
        <f>IF('20169'!$G$135&lt;&gt;0,'20169'!$O$135/'20169'!$G$135,"")</f>
      </c>
      <c r="O135">
        <f>SUM('20169'!$H$135:'20169'!$M$135)</f>
        <v>0</v>
      </c>
      <c r="P135" s="1"/>
      <c r="Q135" s="1"/>
      <c r="R135">
        <f>SUM('20169'!$O$135:'20169'!$Q$135)+'20169'!$AF$135</f>
        <v>0</v>
      </c>
      <c r="S135">
        <f>SUM('20169'!$R$135:'20169'!$R$135)</f>
        <v>0</v>
      </c>
      <c r="T135">
        <v>126</v>
      </c>
      <c r="V135" s="1"/>
      <c r="W135" s="1"/>
      <c r="X135" s="1"/>
      <c r="AF135">
        <f>'20169'!$G$135*IF(E135&lt;&gt;"",'20169'!$F$135,0)</f>
        <v>0</v>
      </c>
    </row>
    <row r="136" spans="1:32" ht="12.75">
      <c r="A136">
        <v>127</v>
      </c>
      <c r="B136" s="1"/>
      <c r="C136">
        <f>IF(B136&lt;&gt;"",VLOOKUP(B136,iscritti_20169!$A$1:$G$2,4,FALSE),"")</f>
      </c>
      <c r="D136">
        <f>IF(B136&lt;&gt;"",VLOOKUP(B136,iscritti_20169!$A$1:$G$2,2,FALSE),"")</f>
      </c>
      <c r="E136">
        <f>IF(B136&lt;&gt;"",VLOOKUP(B136,iscritti_20169!$A$1:$G$2,3,FALSE),"")</f>
      </c>
      <c r="F136">
        <f>IF(E136&lt;&gt;"",VLOOKUP(E136,'20169'!$AG$3:'20169'!$AH$8,2,FALSE),"")</f>
      </c>
      <c r="G136">
        <f>COUNTA('20169'!$H$136:'20169'!$M$136)</f>
        <v>0</v>
      </c>
      <c r="H136" s="1"/>
      <c r="I136" s="1"/>
      <c r="J136" s="1"/>
      <c r="K136" s="1"/>
      <c r="L136" s="1"/>
      <c r="M136" s="1"/>
      <c r="N136">
        <f>IF('20169'!$G$136&lt;&gt;0,'20169'!$O$136/'20169'!$G$136,"")</f>
      </c>
      <c r="O136">
        <f>SUM('20169'!$H$136:'20169'!$M$136)</f>
        <v>0</v>
      </c>
      <c r="P136" s="1"/>
      <c r="Q136" s="1"/>
      <c r="R136">
        <f>SUM('20169'!$O$136:'20169'!$Q$136)+'20169'!$AF$136</f>
        <v>0</v>
      </c>
      <c r="S136">
        <f>SUM('20169'!$R$136:'20169'!$R$136)</f>
        <v>0</v>
      </c>
      <c r="T136">
        <v>127</v>
      </c>
      <c r="V136" s="1"/>
      <c r="W136" s="1"/>
      <c r="X136" s="1"/>
      <c r="AF136">
        <f>'20169'!$G$136*IF(E136&lt;&gt;"",'20169'!$F$136,0)</f>
        <v>0</v>
      </c>
    </row>
    <row r="137" spans="1:32" ht="12.75">
      <c r="A137">
        <v>128</v>
      </c>
      <c r="B137" s="1"/>
      <c r="C137">
        <f>IF(B137&lt;&gt;"",VLOOKUP(B137,iscritti_20169!$A$1:$G$2,4,FALSE),"")</f>
      </c>
      <c r="D137">
        <f>IF(B137&lt;&gt;"",VLOOKUP(B137,iscritti_20169!$A$1:$G$2,2,FALSE),"")</f>
      </c>
      <c r="E137">
        <f>IF(B137&lt;&gt;"",VLOOKUP(B137,iscritti_20169!$A$1:$G$2,3,FALSE),"")</f>
      </c>
      <c r="F137">
        <f>IF(E137&lt;&gt;"",VLOOKUP(E137,'20169'!$AG$3:'20169'!$AH$8,2,FALSE),"")</f>
      </c>
      <c r="G137">
        <f>COUNTA('20169'!$H$137:'20169'!$M$137)</f>
        <v>0</v>
      </c>
      <c r="H137" s="1"/>
      <c r="I137" s="1"/>
      <c r="J137" s="1"/>
      <c r="K137" s="1"/>
      <c r="L137" s="1"/>
      <c r="M137" s="1"/>
      <c r="N137">
        <f>IF('20169'!$G$137&lt;&gt;0,'20169'!$O$137/'20169'!$G$137,"")</f>
      </c>
      <c r="O137">
        <f>SUM('20169'!$H$137:'20169'!$M$137)</f>
        <v>0</v>
      </c>
      <c r="P137" s="1"/>
      <c r="Q137" s="1"/>
      <c r="R137">
        <f>SUM('20169'!$O$137:'20169'!$Q$137)+'20169'!$AF$137</f>
        <v>0</v>
      </c>
      <c r="S137">
        <f>SUM('20169'!$R$137:'20169'!$R$137)</f>
        <v>0</v>
      </c>
      <c r="T137">
        <v>128</v>
      </c>
      <c r="V137" s="1"/>
      <c r="W137" s="1"/>
      <c r="X137" s="1"/>
      <c r="AF137">
        <f>'20169'!$G$137*IF(E137&lt;&gt;"",'20169'!$F$137,0)</f>
        <v>0</v>
      </c>
    </row>
    <row r="138" spans="1:32" ht="12.75">
      <c r="A138">
        <v>129</v>
      </c>
      <c r="B138" s="1"/>
      <c r="C138">
        <f>IF(B138&lt;&gt;"",VLOOKUP(B138,iscritti_20169!$A$1:$G$2,4,FALSE),"")</f>
      </c>
      <c r="D138">
        <f>IF(B138&lt;&gt;"",VLOOKUP(B138,iscritti_20169!$A$1:$G$2,2,FALSE),"")</f>
      </c>
      <c r="E138">
        <f>IF(B138&lt;&gt;"",VLOOKUP(B138,iscritti_20169!$A$1:$G$2,3,FALSE),"")</f>
      </c>
      <c r="F138">
        <f>IF(E138&lt;&gt;"",VLOOKUP(E138,'20169'!$AG$3:'20169'!$AH$8,2,FALSE),"")</f>
      </c>
      <c r="G138">
        <f>COUNTA('20169'!$H$138:'20169'!$M$138)</f>
        <v>0</v>
      </c>
      <c r="H138" s="1"/>
      <c r="I138" s="1"/>
      <c r="J138" s="1"/>
      <c r="K138" s="1"/>
      <c r="L138" s="1"/>
      <c r="M138" s="1"/>
      <c r="N138">
        <f>IF('20169'!$G$138&lt;&gt;0,'20169'!$O$138/'20169'!$G$138,"")</f>
      </c>
      <c r="O138">
        <f>SUM('20169'!$H$138:'20169'!$M$138)</f>
        <v>0</v>
      </c>
      <c r="P138" s="1"/>
      <c r="Q138" s="1"/>
      <c r="R138">
        <f>SUM('20169'!$O$138:'20169'!$Q$138)+'20169'!$AF$138</f>
        <v>0</v>
      </c>
      <c r="S138">
        <f>SUM('20169'!$R$138:'20169'!$R$138)</f>
        <v>0</v>
      </c>
      <c r="T138">
        <v>129</v>
      </c>
      <c r="V138" s="1"/>
      <c r="W138" s="1"/>
      <c r="X138" s="1"/>
      <c r="AF138">
        <f>'20169'!$G$138*IF(E138&lt;&gt;"",'20169'!$F$138,0)</f>
        <v>0</v>
      </c>
    </row>
    <row r="139" spans="1:32" ht="12.75">
      <c r="A139">
        <v>130</v>
      </c>
      <c r="B139" s="1"/>
      <c r="C139">
        <f>IF(B139&lt;&gt;"",VLOOKUP(B139,iscritti_20169!$A$1:$G$2,4,FALSE),"")</f>
      </c>
      <c r="D139">
        <f>IF(B139&lt;&gt;"",VLOOKUP(B139,iscritti_20169!$A$1:$G$2,2,FALSE),"")</f>
      </c>
      <c r="E139">
        <f>IF(B139&lt;&gt;"",VLOOKUP(B139,iscritti_20169!$A$1:$G$2,3,FALSE),"")</f>
      </c>
      <c r="F139">
        <f>IF(E139&lt;&gt;"",VLOOKUP(E139,'20169'!$AG$3:'20169'!$AH$8,2,FALSE),"")</f>
      </c>
      <c r="G139">
        <f>COUNTA('20169'!$H$139:'20169'!$M$139)</f>
        <v>0</v>
      </c>
      <c r="H139" s="1"/>
      <c r="I139" s="1"/>
      <c r="J139" s="1"/>
      <c r="K139" s="1"/>
      <c r="L139" s="1"/>
      <c r="M139" s="1"/>
      <c r="N139">
        <f>IF('20169'!$G$139&lt;&gt;0,'20169'!$O$139/'20169'!$G$139,"")</f>
      </c>
      <c r="O139">
        <f>SUM('20169'!$H$139:'20169'!$M$139)</f>
        <v>0</v>
      </c>
      <c r="P139" s="1"/>
      <c r="Q139" s="1"/>
      <c r="R139">
        <f>SUM('20169'!$O$139:'20169'!$Q$139)+'20169'!$AF$139</f>
        <v>0</v>
      </c>
      <c r="S139">
        <f>SUM('20169'!$R$139:'20169'!$R$139)</f>
        <v>0</v>
      </c>
      <c r="T139">
        <v>130</v>
      </c>
      <c r="V139" s="1"/>
      <c r="W139" s="1"/>
      <c r="X139" s="1"/>
      <c r="AF139">
        <f>'20169'!$G$139*IF(E139&lt;&gt;"",'20169'!$F$139,0)</f>
        <v>0</v>
      </c>
    </row>
    <row r="140" spans="1:32" ht="12.75">
      <c r="A140">
        <v>131</v>
      </c>
      <c r="B140" s="1"/>
      <c r="C140">
        <f>IF(B140&lt;&gt;"",VLOOKUP(B140,iscritti_20169!$A$1:$G$2,4,FALSE),"")</f>
      </c>
      <c r="D140">
        <f>IF(B140&lt;&gt;"",VLOOKUP(B140,iscritti_20169!$A$1:$G$2,2,FALSE),"")</f>
      </c>
      <c r="E140">
        <f>IF(B140&lt;&gt;"",VLOOKUP(B140,iscritti_20169!$A$1:$G$2,3,FALSE),"")</f>
      </c>
      <c r="F140">
        <f>IF(E140&lt;&gt;"",VLOOKUP(E140,'20169'!$AG$3:'20169'!$AH$8,2,FALSE),"")</f>
      </c>
      <c r="G140">
        <f>COUNTA('20169'!$H$140:'20169'!$M$140)</f>
        <v>0</v>
      </c>
      <c r="H140" s="1"/>
      <c r="I140" s="1"/>
      <c r="J140" s="1"/>
      <c r="K140" s="1"/>
      <c r="L140" s="1"/>
      <c r="M140" s="1"/>
      <c r="N140">
        <f>IF('20169'!$G$140&lt;&gt;0,'20169'!$O$140/'20169'!$G$140,"")</f>
      </c>
      <c r="O140">
        <f>SUM('20169'!$H$140:'20169'!$M$140)</f>
        <v>0</v>
      </c>
      <c r="P140" s="1"/>
      <c r="Q140" s="1"/>
      <c r="R140">
        <f>SUM('20169'!$O$140:'20169'!$Q$140)+'20169'!$AF$140</f>
        <v>0</v>
      </c>
      <c r="S140">
        <f>SUM('20169'!$R$140:'20169'!$R$140)</f>
        <v>0</v>
      </c>
      <c r="T140">
        <v>131</v>
      </c>
      <c r="V140" s="1"/>
      <c r="W140" s="1"/>
      <c r="X140" s="1"/>
      <c r="AF140">
        <f>'20169'!$G$140*IF(E140&lt;&gt;"",'20169'!$F$140,0)</f>
        <v>0</v>
      </c>
    </row>
    <row r="141" spans="1:32" ht="12.75">
      <c r="A141">
        <v>132</v>
      </c>
      <c r="B141" s="1"/>
      <c r="C141">
        <f>IF(B141&lt;&gt;"",VLOOKUP(B141,iscritti_20169!$A$1:$G$2,4,FALSE),"")</f>
      </c>
      <c r="D141">
        <f>IF(B141&lt;&gt;"",VLOOKUP(B141,iscritti_20169!$A$1:$G$2,2,FALSE),"")</f>
      </c>
      <c r="E141">
        <f>IF(B141&lt;&gt;"",VLOOKUP(B141,iscritti_20169!$A$1:$G$2,3,FALSE),"")</f>
      </c>
      <c r="F141">
        <f>IF(E141&lt;&gt;"",VLOOKUP(E141,'20169'!$AG$3:'20169'!$AH$8,2,FALSE),"")</f>
      </c>
      <c r="G141">
        <f>COUNTA('20169'!$H$141:'20169'!$M$141)</f>
        <v>0</v>
      </c>
      <c r="H141" s="1"/>
      <c r="I141" s="1"/>
      <c r="J141" s="1"/>
      <c r="K141" s="1"/>
      <c r="L141" s="1"/>
      <c r="M141" s="1"/>
      <c r="N141">
        <f>IF('20169'!$G$141&lt;&gt;0,'20169'!$O$141/'20169'!$G$141,"")</f>
      </c>
      <c r="O141">
        <f>SUM('20169'!$H$141:'20169'!$M$141)</f>
        <v>0</v>
      </c>
      <c r="P141" s="1"/>
      <c r="Q141" s="1"/>
      <c r="R141">
        <f>SUM('20169'!$O$141:'20169'!$Q$141)+'20169'!$AF$141</f>
        <v>0</v>
      </c>
      <c r="S141">
        <f>SUM('20169'!$R$141:'20169'!$R$141)</f>
        <v>0</v>
      </c>
      <c r="T141">
        <v>132</v>
      </c>
      <c r="V141" s="1"/>
      <c r="W141" s="1"/>
      <c r="X141" s="1"/>
      <c r="AF141">
        <f>'20169'!$G$141*IF(E141&lt;&gt;"",'20169'!$F$141,0)</f>
        <v>0</v>
      </c>
    </row>
    <row r="142" spans="1:32" ht="12.75">
      <c r="A142">
        <v>133</v>
      </c>
      <c r="B142" s="1"/>
      <c r="C142">
        <f>IF(B142&lt;&gt;"",VLOOKUP(B142,iscritti_20169!$A$1:$G$2,4,FALSE),"")</f>
      </c>
      <c r="D142">
        <f>IF(B142&lt;&gt;"",VLOOKUP(B142,iscritti_20169!$A$1:$G$2,2,FALSE),"")</f>
      </c>
      <c r="E142">
        <f>IF(B142&lt;&gt;"",VLOOKUP(B142,iscritti_20169!$A$1:$G$2,3,FALSE),"")</f>
      </c>
      <c r="F142">
        <f>IF(E142&lt;&gt;"",VLOOKUP(E142,'20169'!$AG$3:'20169'!$AH$8,2,FALSE),"")</f>
      </c>
      <c r="G142">
        <f>COUNTA('20169'!$H$142:'20169'!$M$142)</f>
        <v>0</v>
      </c>
      <c r="H142" s="1"/>
      <c r="I142" s="1"/>
      <c r="J142" s="1"/>
      <c r="K142" s="1"/>
      <c r="L142" s="1"/>
      <c r="M142" s="1"/>
      <c r="N142">
        <f>IF('20169'!$G$142&lt;&gt;0,'20169'!$O$142/'20169'!$G$142,"")</f>
      </c>
      <c r="O142">
        <f>SUM('20169'!$H$142:'20169'!$M$142)</f>
        <v>0</v>
      </c>
      <c r="P142" s="1"/>
      <c r="Q142" s="1"/>
      <c r="R142">
        <f>SUM('20169'!$O$142:'20169'!$Q$142)+'20169'!$AF$142</f>
        <v>0</v>
      </c>
      <c r="S142">
        <f>SUM('20169'!$R$142:'20169'!$R$142)</f>
        <v>0</v>
      </c>
      <c r="T142">
        <v>133</v>
      </c>
      <c r="V142" s="1"/>
      <c r="W142" s="1"/>
      <c r="X142" s="1"/>
      <c r="AF142">
        <f>'20169'!$G$142*IF(E142&lt;&gt;"",'20169'!$F$142,0)</f>
        <v>0</v>
      </c>
    </row>
    <row r="143" spans="1:32" ht="12.75">
      <c r="A143">
        <v>134</v>
      </c>
      <c r="B143" s="1"/>
      <c r="C143">
        <f>IF(B143&lt;&gt;"",VLOOKUP(B143,iscritti_20169!$A$1:$G$2,4,FALSE),"")</f>
      </c>
      <c r="D143">
        <f>IF(B143&lt;&gt;"",VLOOKUP(B143,iscritti_20169!$A$1:$G$2,2,FALSE),"")</f>
      </c>
      <c r="E143">
        <f>IF(B143&lt;&gt;"",VLOOKUP(B143,iscritti_20169!$A$1:$G$2,3,FALSE),"")</f>
      </c>
      <c r="F143">
        <f>IF(E143&lt;&gt;"",VLOOKUP(E143,'20169'!$AG$3:'20169'!$AH$8,2,FALSE),"")</f>
      </c>
      <c r="G143">
        <f>COUNTA('20169'!$H$143:'20169'!$M$143)</f>
        <v>0</v>
      </c>
      <c r="H143" s="1"/>
      <c r="I143" s="1"/>
      <c r="J143" s="1"/>
      <c r="K143" s="1"/>
      <c r="L143" s="1"/>
      <c r="M143" s="1"/>
      <c r="N143">
        <f>IF('20169'!$G$143&lt;&gt;0,'20169'!$O$143/'20169'!$G$143,"")</f>
      </c>
      <c r="O143">
        <f>SUM('20169'!$H$143:'20169'!$M$143)</f>
        <v>0</v>
      </c>
      <c r="P143" s="1"/>
      <c r="Q143" s="1"/>
      <c r="R143">
        <f>SUM('20169'!$O$143:'20169'!$Q$143)+'20169'!$AF$143</f>
        <v>0</v>
      </c>
      <c r="S143">
        <f>SUM('20169'!$R$143:'20169'!$R$143)</f>
        <v>0</v>
      </c>
      <c r="T143">
        <v>134</v>
      </c>
      <c r="V143" s="1"/>
      <c r="W143" s="1"/>
      <c r="X143" s="1"/>
      <c r="AF143">
        <f>'20169'!$G$143*IF(E143&lt;&gt;"",'20169'!$F$143,0)</f>
        <v>0</v>
      </c>
    </row>
    <row r="144" spans="1:32" ht="12.75">
      <c r="A144">
        <v>135</v>
      </c>
      <c r="B144" s="1"/>
      <c r="C144">
        <f>IF(B144&lt;&gt;"",VLOOKUP(B144,iscritti_20169!$A$1:$G$2,4,FALSE),"")</f>
      </c>
      <c r="D144">
        <f>IF(B144&lt;&gt;"",VLOOKUP(B144,iscritti_20169!$A$1:$G$2,2,FALSE),"")</f>
      </c>
      <c r="E144">
        <f>IF(B144&lt;&gt;"",VLOOKUP(B144,iscritti_20169!$A$1:$G$2,3,FALSE),"")</f>
      </c>
      <c r="F144">
        <f>IF(E144&lt;&gt;"",VLOOKUP(E144,'20169'!$AG$3:'20169'!$AH$8,2,FALSE),"")</f>
      </c>
      <c r="G144">
        <f>COUNTA('20169'!$H$144:'20169'!$M$144)</f>
        <v>0</v>
      </c>
      <c r="H144" s="1"/>
      <c r="I144" s="1"/>
      <c r="J144" s="1"/>
      <c r="K144" s="1"/>
      <c r="L144" s="1"/>
      <c r="M144" s="1"/>
      <c r="N144">
        <f>IF('20169'!$G$144&lt;&gt;0,'20169'!$O$144/'20169'!$G$144,"")</f>
      </c>
      <c r="O144">
        <f>SUM('20169'!$H$144:'20169'!$M$144)</f>
        <v>0</v>
      </c>
      <c r="P144" s="1"/>
      <c r="Q144" s="1"/>
      <c r="R144">
        <f>SUM('20169'!$O$144:'20169'!$Q$144)+'20169'!$AF$144</f>
        <v>0</v>
      </c>
      <c r="S144">
        <f>SUM('20169'!$R$144:'20169'!$R$144)</f>
        <v>0</v>
      </c>
      <c r="T144">
        <v>135</v>
      </c>
      <c r="V144" s="1"/>
      <c r="W144" s="1"/>
      <c r="X144" s="1"/>
      <c r="AF144">
        <f>'20169'!$G$144*IF(E144&lt;&gt;"",'20169'!$F$144,0)</f>
        <v>0</v>
      </c>
    </row>
    <row r="145" spans="1:32" ht="12.75">
      <c r="A145">
        <v>136</v>
      </c>
      <c r="B145" s="1"/>
      <c r="C145">
        <f>IF(B145&lt;&gt;"",VLOOKUP(B145,iscritti_20169!$A$1:$G$2,4,FALSE),"")</f>
      </c>
      <c r="D145">
        <f>IF(B145&lt;&gt;"",VLOOKUP(B145,iscritti_20169!$A$1:$G$2,2,FALSE),"")</f>
      </c>
      <c r="E145">
        <f>IF(B145&lt;&gt;"",VLOOKUP(B145,iscritti_20169!$A$1:$G$2,3,FALSE),"")</f>
      </c>
      <c r="F145">
        <f>IF(E145&lt;&gt;"",VLOOKUP(E145,'20169'!$AG$3:'20169'!$AH$8,2,FALSE),"")</f>
      </c>
      <c r="G145">
        <f>COUNTA('20169'!$H$145:'20169'!$M$145)</f>
        <v>0</v>
      </c>
      <c r="H145" s="1"/>
      <c r="I145" s="1"/>
      <c r="J145" s="1"/>
      <c r="K145" s="1"/>
      <c r="L145" s="1"/>
      <c r="M145" s="1"/>
      <c r="N145">
        <f>IF('20169'!$G$145&lt;&gt;0,'20169'!$O$145/'20169'!$G$145,"")</f>
      </c>
      <c r="O145">
        <f>SUM('20169'!$H$145:'20169'!$M$145)</f>
        <v>0</v>
      </c>
      <c r="P145" s="1"/>
      <c r="Q145" s="1"/>
      <c r="R145">
        <f>SUM('20169'!$O$145:'20169'!$Q$145)+'20169'!$AF$145</f>
        <v>0</v>
      </c>
      <c r="S145">
        <f>SUM('20169'!$R$145:'20169'!$R$145)</f>
        <v>0</v>
      </c>
      <c r="T145">
        <v>136</v>
      </c>
      <c r="V145" s="1"/>
      <c r="W145" s="1"/>
      <c r="X145" s="1"/>
      <c r="AF145">
        <f>'20169'!$G$145*IF(E145&lt;&gt;"",'20169'!$F$145,0)</f>
        <v>0</v>
      </c>
    </row>
    <row r="146" spans="1:32" ht="12.75">
      <c r="A146">
        <v>137</v>
      </c>
      <c r="B146" s="1"/>
      <c r="C146">
        <f>IF(B146&lt;&gt;"",VLOOKUP(B146,iscritti_20169!$A$1:$G$2,4,FALSE),"")</f>
      </c>
      <c r="D146">
        <f>IF(B146&lt;&gt;"",VLOOKUP(B146,iscritti_20169!$A$1:$G$2,2,FALSE),"")</f>
      </c>
      <c r="E146">
        <f>IF(B146&lt;&gt;"",VLOOKUP(B146,iscritti_20169!$A$1:$G$2,3,FALSE),"")</f>
      </c>
      <c r="F146">
        <f>IF(E146&lt;&gt;"",VLOOKUP(E146,'20169'!$AG$3:'20169'!$AH$8,2,FALSE),"")</f>
      </c>
      <c r="G146">
        <f>COUNTA('20169'!$H$146:'20169'!$M$146)</f>
        <v>0</v>
      </c>
      <c r="H146" s="1"/>
      <c r="I146" s="1"/>
      <c r="J146" s="1"/>
      <c r="K146" s="1"/>
      <c r="L146" s="1"/>
      <c r="M146" s="1"/>
      <c r="N146">
        <f>IF('20169'!$G$146&lt;&gt;0,'20169'!$O$146/'20169'!$G$146,"")</f>
      </c>
      <c r="O146">
        <f>SUM('20169'!$H$146:'20169'!$M$146)</f>
        <v>0</v>
      </c>
      <c r="P146" s="1"/>
      <c r="Q146" s="1"/>
      <c r="R146">
        <f>SUM('20169'!$O$146:'20169'!$Q$146)+'20169'!$AF$146</f>
        <v>0</v>
      </c>
      <c r="S146">
        <f>SUM('20169'!$R$146:'20169'!$R$146)</f>
        <v>0</v>
      </c>
      <c r="T146">
        <v>137</v>
      </c>
      <c r="V146" s="1"/>
      <c r="W146" s="1"/>
      <c r="X146" s="1"/>
      <c r="AF146">
        <f>'20169'!$G$146*IF(E146&lt;&gt;"",'20169'!$F$146,0)</f>
        <v>0</v>
      </c>
    </row>
    <row r="147" spans="1:32" ht="12.75">
      <c r="A147">
        <v>138</v>
      </c>
      <c r="B147" s="1"/>
      <c r="C147">
        <f>IF(B147&lt;&gt;"",VLOOKUP(B147,iscritti_20169!$A$1:$G$2,4,FALSE),"")</f>
      </c>
      <c r="D147">
        <f>IF(B147&lt;&gt;"",VLOOKUP(B147,iscritti_20169!$A$1:$G$2,2,FALSE),"")</f>
      </c>
      <c r="E147">
        <f>IF(B147&lt;&gt;"",VLOOKUP(B147,iscritti_20169!$A$1:$G$2,3,FALSE),"")</f>
      </c>
      <c r="F147">
        <f>IF(E147&lt;&gt;"",VLOOKUP(E147,'20169'!$AG$3:'20169'!$AH$8,2,FALSE),"")</f>
      </c>
      <c r="G147">
        <f>COUNTA('20169'!$H$147:'20169'!$M$147)</f>
        <v>0</v>
      </c>
      <c r="H147" s="1"/>
      <c r="I147" s="1"/>
      <c r="J147" s="1"/>
      <c r="K147" s="1"/>
      <c r="L147" s="1"/>
      <c r="M147" s="1"/>
      <c r="N147">
        <f>IF('20169'!$G$147&lt;&gt;0,'20169'!$O$147/'20169'!$G$147,"")</f>
      </c>
      <c r="O147">
        <f>SUM('20169'!$H$147:'20169'!$M$147)</f>
        <v>0</v>
      </c>
      <c r="P147" s="1"/>
      <c r="Q147" s="1"/>
      <c r="R147">
        <f>SUM('20169'!$O$147:'20169'!$Q$147)+'20169'!$AF$147</f>
        <v>0</v>
      </c>
      <c r="S147">
        <f>SUM('20169'!$R$147:'20169'!$R$147)</f>
        <v>0</v>
      </c>
      <c r="T147">
        <v>138</v>
      </c>
      <c r="V147" s="1"/>
      <c r="W147" s="1"/>
      <c r="X147" s="1"/>
      <c r="AF147">
        <f>'20169'!$G$147*IF(E147&lt;&gt;"",'20169'!$F$147,0)</f>
        <v>0</v>
      </c>
    </row>
    <row r="148" spans="1:32" ht="12.75">
      <c r="A148">
        <v>139</v>
      </c>
      <c r="B148" s="1"/>
      <c r="C148">
        <f>IF(B148&lt;&gt;"",VLOOKUP(B148,iscritti_20169!$A$1:$G$2,4,FALSE),"")</f>
      </c>
      <c r="D148">
        <f>IF(B148&lt;&gt;"",VLOOKUP(B148,iscritti_20169!$A$1:$G$2,2,FALSE),"")</f>
      </c>
      <c r="E148">
        <f>IF(B148&lt;&gt;"",VLOOKUP(B148,iscritti_20169!$A$1:$G$2,3,FALSE),"")</f>
      </c>
      <c r="F148">
        <f>IF(E148&lt;&gt;"",VLOOKUP(E148,'20169'!$AG$3:'20169'!$AH$8,2,FALSE),"")</f>
      </c>
      <c r="G148">
        <f>COUNTA('20169'!$H$148:'20169'!$M$148)</f>
        <v>0</v>
      </c>
      <c r="H148" s="1"/>
      <c r="I148" s="1"/>
      <c r="J148" s="1"/>
      <c r="K148" s="1"/>
      <c r="L148" s="1"/>
      <c r="M148" s="1"/>
      <c r="N148">
        <f>IF('20169'!$G$148&lt;&gt;0,'20169'!$O$148/'20169'!$G$148,"")</f>
      </c>
      <c r="O148">
        <f>SUM('20169'!$H$148:'20169'!$M$148)</f>
        <v>0</v>
      </c>
      <c r="P148" s="1"/>
      <c r="Q148" s="1"/>
      <c r="R148">
        <f>SUM('20169'!$O$148:'20169'!$Q$148)+'20169'!$AF$148</f>
        <v>0</v>
      </c>
      <c r="S148">
        <f>SUM('20169'!$R$148:'20169'!$R$148)</f>
        <v>0</v>
      </c>
      <c r="T148">
        <v>139</v>
      </c>
      <c r="V148" s="1"/>
      <c r="W148" s="1"/>
      <c r="X148" s="1"/>
      <c r="AF148">
        <f>'20169'!$G$148*IF(E148&lt;&gt;"",'20169'!$F$148,0)</f>
        <v>0</v>
      </c>
    </row>
    <row r="149" spans="1:32" ht="12.75">
      <c r="A149">
        <v>140</v>
      </c>
      <c r="B149" s="1"/>
      <c r="C149">
        <f>IF(B149&lt;&gt;"",VLOOKUP(B149,iscritti_20169!$A$1:$G$2,4,FALSE),"")</f>
      </c>
      <c r="D149">
        <f>IF(B149&lt;&gt;"",VLOOKUP(B149,iscritti_20169!$A$1:$G$2,2,FALSE),"")</f>
      </c>
      <c r="E149">
        <f>IF(B149&lt;&gt;"",VLOOKUP(B149,iscritti_20169!$A$1:$G$2,3,FALSE),"")</f>
      </c>
      <c r="F149">
        <f>IF(E149&lt;&gt;"",VLOOKUP(E149,'20169'!$AG$3:'20169'!$AH$8,2,FALSE),"")</f>
      </c>
      <c r="G149">
        <f>COUNTA('20169'!$H$149:'20169'!$M$149)</f>
        <v>0</v>
      </c>
      <c r="H149" s="1"/>
      <c r="I149" s="1"/>
      <c r="J149" s="1"/>
      <c r="K149" s="1"/>
      <c r="L149" s="1"/>
      <c r="M149" s="1"/>
      <c r="N149">
        <f>IF('20169'!$G$149&lt;&gt;0,'20169'!$O$149/'20169'!$G$149,"")</f>
      </c>
      <c r="O149">
        <f>SUM('20169'!$H$149:'20169'!$M$149)</f>
        <v>0</v>
      </c>
      <c r="P149" s="1"/>
      <c r="Q149" s="1"/>
      <c r="R149">
        <f>SUM('20169'!$O$149:'20169'!$Q$149)+'20169'!$AF$149</f>
        <v>0</v>
      </c>
      <c r="S149">
        <f>SUM('20169'!$R$149:'20169'!$R$149)</f>
        <v>0</v>
      </c>
      <c r="T149">
        <v>140</v>
      </c>
      <c r="V149" s="1"/>
      <c r="W149" s="1"/>
      <c r="X149" s="1"/>
      <c r="AF149">
        <f>'20169'!$G$149*IF(E149&lt;&gt;"",'20169'!$F$149,0)</f>
        <v>0</v>
      </c>
    </row>
    <row r="150" spans="1:32" ht="12.75">
      <c r="A150">
        <v>141</v>
      </c>
      <c r="B150" s="1"/>
      <c r="C150">
        <f>IF(B150&lt;&gt;"",VLOOKUP(B150,iscritti_20169!$A$1:$G$2,4,FALSE),"")</f>
      </c>
      <c r="D150">
        <f>IF(B150&lt;&gt;"",VLOOKUP(B150,iscritti_20169!$A$1:$G$2,2,FALSE),"")</f>
      </c>
      <c r="E150">
        <f>IF(B150&lt;&gt;"",VLOOKUP(B150,iscritti_20169!$A$1:$G$2,3,FALSE),"")</f>
      </c>
      <c r="F150">
        <f>IF(E150&lt;&gt;"",VLOOKUP(E150,'20169'!$AG$3:'20169'!$AH$8,2,FALSE),"")</f>
      </c>
      <c r="G150">
        <f>COUNTA('20169'!$H$150:'20169'!$M$150)</f>
        <v>0</v>
      </c>
      <c r="H150" s="1"/>
      <c r="I150" s="1"/>
      <c r="J150" s="1"/>
      <c r="K150" s="1"/>
      <c r="L150" s="1"/>
      <c r="M150" s="1"/>
      <c r="N150">
        <f>IF('20169'!$G$150&lt;&gt;0,'20169'!$O$150/'20169'!$G$150,"")</f>
      </c>
      <c r="O150">
        <f>SUM('20169'!$H$150:'20169'!$M$150)</f>
        <v>0</v>
      </c>
      <c r="P150" s="1"/>
      <c r="Q150" s="1"/>
      <c r="R150">
        <f>SUM('20169'!$O$150:'20169'!$Q$150)+'20169'!$AF$150</f>
        <v>0</v>
      </c>
      <c r="S150">
        <f>SUM('20169'!$R$150:'20169'!$R$150)</f>
        <v>0</v>
      </c>
      <c r="T150">
        <v>141</v>
      </c>
      <c r="V150" s="1"/>
      <c r="W150" s="1"/>
      <c r="X150" s="1"/>
      <c r="AF150">
        <f>'20169'!$G$150*IF(E150&lt;&gt;"",'20169'!$F$150,0)</f>
        <v>0</v>
      </c>
    </row>
    <row r="151" spans="1:32" ht="12.75">
      <c r="A151">
        <v>142</v>
      </c>
      <c r="B151" s="1"/>
      <c r="C151">
        <f>IF(B151&lt;&gt;"",VLOOKUP(B151,iscritti_20169!$A$1:$G$2,4,FALSE),"")</f>
      </c>
      <c r="D151">
        <f>IF(B151&lt;&gt;"",VLOOKUP(B151,iscritti_20169!$A$1:$G$2,2,FALSE),"")</f>
      </c>
      <c r="E151">
        <f>IF(B151&lt;&gt;"",VLOOKUP(B151,iscritti_20169!$A$1:$G$2,3,FALSE),"")</f>
      </c>
      <c r="F151">
        <f>IF(E151&lt;&gt;"",VLOOKUP(E151,'20169'!$AG$3:'20169'!$AH$8,2,FALSE),"")</f>
      </c>
      <c r="G151">
        <f>COUNTA('20169'!$H$151:'20169'!$M$151)</f>
        <v>0</v>
      </c>
      <c r="H151" s="1"/>
      <c r="I151" s="1"/>
      <c r="J151" s="1"/>
      <c r="K151" s="1"/>
      <c r="L151" s="1"/>
      <c r="M151" s="1"/>
      <c r="N151">
        <f>IF('20169'!$G$151&lt;&gt;0,'20169'!$O$151/'20169'!$G$151,"")</f>
      </c>
      <c r="O151">
        <f>SUM('20169'!$H$151:'20169'!$M$151)</f>
        <v>0</v>
      </c>
      <c r="P151" s="1"/>
      <c r="Q151" s="1"/>
      <c r="R151">
        <f>SUM('20169'!$O$151:'20169'!$Q$151)+'20169'!$AF$151</f>
        <v>0</v>
      </c>
      <c r="S151">
        <f>SUM('20169'!$R$151:'20169'!$R$151)</f>
        <v>0</v>
      </c>
      <c r="T151">
        <v>142</v>
      </c>
      <c r="V151" s="1"/>
      <c r="W151" s="1"/>
      <c r="X151" s="1"/>
      <c r="AF151">
        <f>'20169'!$G$151*IF(E151&lt;&gt;"",'20169'!$F$151,0)</f>
        <v>0</v>
      </c>
    </row>
    <row r="152" spans="1:32" ht="12.75">
      <c r="A152">
        <v>143</v>
      </c>
      <c r="B152" s="1"/>
      <c r="C152">
        <f>IF(B152&lt;&gt;"",VLOOKUP(B152,iscritti_20169!$A$1:$G$2,4,FALSE),"")</f>
      </c>
      <c r="D152">
        <f>IF(B152&lt;&gt;"",VLOOKUP(B152,iscritti_20169!$A$1:$G$2,2,FALSE),"")</f>
      </c>
      <c r="E152">
        <f>IF(B152&lt;&gt;"",VLOOKUP(B152,iscritti_20169!$A$1:$G$2,3,FALSE),"")</f>
      </c>
      <c r="F152">
        <f>IF(E152&lt;&gt;"",VLOOKUP(E152,'20169'!$AG$3:'20169'!$AH$8,2,FALSE),"")</f>
      </c>
      <c r="G152">
        <f>COUNTA('20169'!$H$152:'20169'!$M$152)</f>
        <v>0</v>
      </c>
      <c r="H152" s="1"/>
      <c r="I152" s="1"/>
      <c r="J152" s="1"/>
      <c r="K152" s="1"/>
      <c r="L152" s="1"/>
      <c r="M152" s="1"/>
      <c r="N152">
        <f>IF('20169'!$G$152&lt;&gt;0,'20169'!$O$152/'20169'!$G$152,"")</f>
      </c>
      <c r="O152">
        <f>SUM('20169'!$H$152:'20169'!$M$152)</f>
        <v>0</v>
      </c>
      <c r="P152" s="1"/>
      <c r="Q152" s="1"/>
      <c r="R152">
        <f>SUM('20169'!$O$152:'20169'!$Q$152)+'20169'!$AF$152</f>
        <v>0</v>
      </c>
      <c r="S152">
        <f>SUM('20169'!$R$152:'20169'!$R$152)</f>
        <v>0</v>
      </c>
      <c r="T152">
        <v>143</v>
      </c>
      <c r="V152" s="1"/>
      <c r="W152" s="1"/>
      <c r="X152" s="1"/>
      <c r="AF152">
        <f>'20169'!$G$152*IF(E152&lt;&gt;"",'20169'!$F$152,0)</f>
        <v>0</v>
      </c>
    </row>
    <row r="153" spans="1:32" ht="12.75">
      <c r="A153">
        <v>144</v>
      </c>
      <c r="B153" s="1"/>
      <c r="C153">
        <f>IF(B153&lt;&gt;"",VLOOKUP(B153,iscritti_20169!$A$1:$G$2,4,FALSE),"")</f>
      </c>
      <c r="D153">
        <f>IF(B153&lt;&gt;"",VLOOKUP(B153,iscritti_20169!$A$1:$G$2,2,FALSE),"")</f>
      </c>
      <c r="E153">
        <f>IF(B153&lt;&gt;"",VLOOKUP(B153,iscritti_20169!$A$1:$G$2,3,FALSE),"")</f>
      </c>
      <c r="F153">
        <f>IF(E153&lt;&gt;"",VLOOKUP(E153,'20169'!$AG$3:'20169'!$AH$8,2,FALSE),"")</f>
      </c>
      <c r="G153">
        <f>COUNTA('20169'!$H$153:'20169'!$M$153)</f>
        <v>0</v>
      </c>
      <c r="H153" s="1"/>
      <c r="I153" s="1"/>
      <c r="J153" s="1"/>
      <c r="K153" s="1"/>
      <c r="L153" s="1"/>
      <c r="M153" s="1"/>
      <c r="N153">
        <f>IF('20169'!$G$153&lt;&gt;0,'20169'!$O$153/'20169'!$G$153,"")</f>
      </c>
      <c r="O153">
        <f>SUM('20169'!$H$153:'20169'!$M$153)</f>
        <v>0</v>
      </c>
      <c r="P153" s="1"/>
      <c r="Q153" s="1"/>
      <c r="R153">
        <f>SUM('20169'!$O$153:'20169'!$Q$153)+'20169'!$AF$153</f>
        <v>0</v>
      </c>
      <c r="S153">
        <f>SUM('20169'!$R$153:'20169'!$R$153)</f>
        <v>0</v>
      </c>
      <c r="T153">
        <v>144</v>
      </c>
      <c r="V153" s="1"/>
      <c r="W153" s="1"/>
      <c r="X153" s="1"/>
      <c r="AF153">
        <f>'20169'!$G$153*IF(E153&lt;&gt;"",'20169'!$F$153,0)</f>
        <v>0</v>
      </c>
    </row>
    <row r="154" spans="1:32" ht="12.75">
      <c r="A154">
        <v>145</v>
      </c>
      <c r="B154" s="1"/>
      <c r="C154">
        <f>IF(B154&lt;&gt;"",VLOOKUP(B154,iscritti_20169!$A$1:$G$2,4,FALSE),"")</f>
      </c>
      <c r="D154">
        <f>IF(B154&lt;&gt;"",VLOOKUP(B154,iscritti_20169!$A$1:$G$2,2,FALSE),"")</f>
      </c>
      <c r="E154">
        <f>IF(B154&lt;&gt;"",VLOOKUP(B154,iscritti_20169!$A$1:$G$2,3,FALSE),"")</f>
      </c>
      <c r="F154">
        <f>IF(E154&lt;&gt;"",VLOOKUP(E154,'20169'!$AG$3:'20169'!$AH$8,2,FALSE),"")</f>
      </c>
      <c r="G154">
        <f>COUNTA('20169'!$H$154:'20169'!$M$154)</f>
        <v>0</v>
      </c>
      <c r="H154" s="1"/>
      <c r="I154" s="1"/>
      <c r="J154" s="1"/>
      <c r="K154" s="1"/>
      <c r="L154" s="1"/>
      <c r="M154" s="1"/>
      <c r="N154">
        <f>IF('20169'!$G$154&lt;&gt;0,'20169'!$O$154/'20169'!$G$154,"")</f>
      </c>
      <c r="O154">
        <f>SUM('20169'!$H$154:'20169'!$M$154)</f>
        <v>0</v>
      </c>
      <c r="P154" s="1"/>
      <c r="Q154" s="1"/>
      <c r="R154">
        <f>SUM('20169'!$O$154:'20169'!$Q$154)+'20169'!$AF$154</f>
        <v>0</v>
      </c>
      <c r="S154">
        <f>SUM('20169'!$R$154:'20169'!$R$154)</f>
        <v>0</v>
      </c>
      <c r="T154">
        <v>145</v>
      </c>
      <c r="V154" s="1"/>
      <c r="W154" s="1"/>
      <c r="X154" s="1"/>
      <c r="AF154">
        <f>'20169'!$G$154*IF(E154&lt;&gt;"",'20169'!$F$154,0)</f>
        <v>0</v>
      </c>
    </row>
    <row r="155" spans="1:32" ht="12.75">
      <c r="A155">
        <v>146</v>
      </c>
      <c r="B155" s="1"/>
      <c r="C155">
        <f>IF(B155&lt;&gt;"",VLOOKUP(B155,iscritti_20169!$A$1:$G$2,4,FALSE),"")</f>
      </c>
      <c r="D155">
        <f>IF(B155&lt;&gt;"",VLOOKUP(B155,iscritti_20169!$A$1:$G$2,2,FALSE),"")</f>
      </c>
      <c r="E155">
        <f>IF(B155&lt;&gt;"",VLOOKUP(B155,iscritti_20169!$A$1:$G$2,3,FALSE),"")</f>
      </c>
      <c r="F155">
        <f>IF(E155&lt;&gt;"",VLOOKUP(E155,'20169'!$AG$3:'20169'!$AH$8,2,FALSE),"")</f>
      </c>
      <c r="G155">
        <f>COUNTA('20169'!$H$155:'20169'!$M$155)</f>
        <v>0</v>
      </c>
      <c r="H155" s="1"/>
      <c r="I155" s="1"/>
      <c r="J155" s="1"/>
      <c r="K155" s="1"/>
      <c r="L155" s="1"/>
      <c r="M155" s="1"/>
      <c r="N155">
        <f>IF('20169'!$G$155&lt;&gt;0,'20169'!$O$155/'20169'!$G$155,"")</f>
      </c>
      <c r="O155">
        <f>SUM('20169'!$H$155:'20169'!$M$155)</f>
        <v>0</v>
      </c>
      <c r="P155" s="1"/>
      <c r="Q155" s="1"/>
      <c r="R155">
        <f>SUM('20169'!$O$155:'20169'!$Q$155)+'20169'!$AF$155</f>
        <v>0</v>
      </c>
      <c r="S155">
        <f>SUM('20169'!$R$155:'20169'!$R$155)</f>
        <v>0</v>
      </c>
      <c r="T155">
        <v>146</v>
      </c>
      <c r="V155" s="1"/>
      <c r="W155" s="1"/>
      <c r="X155" s="1"/>
      <c r="AF155">
        <f>'20169'!$G$155*IF(E155&lt;&gt;"",'20169'!$F$155,0)</f>
        <v>0</v>
      </c>
    </row>
    <row r="156" spans="1:32" ht="12.75">
      <c r="A156">
        <v>147</v>
      </c>
      <c r="B156" s="1"/>
      <c r="C156">
        <f>IF(B156&lt;&gt;"",VLOOKUP(B156,iscritti_20169!$A$1:$G$2,4,FALSE),"")</f>
      </c>
      <c r="D156">
        <f>IF(B156&lt;&gt;"",VLOOKUP(B156,iscritti_20169!$A$1:$G$2,2,FALSE),"")</f>
      </c>
      <c r="E156">
        <f>IF(B156&lt;&gt;"",VLOOKUP(B156,iscritti_20169!$A$1:$G$2,3,FALSE),"")</f>
      </c>
      <c r="F156">
        <f>IF(E156&lt;&gt;"",VLOOKUP(E156,'20169'!$AG$3:'20169'!$AH$8,2,FALSE),"")</f>
      </c>
      <c r="G156">
        <f>COUNTA('20169'!$H$156:'20169'!$M$156)</f>
        <v>0</v>
      </c>
      <c r="H156" s="1"/>
      <c r="I156" s="1"/>
      <c r="J156" s="1"/>
      <c r="K156" s="1"/>
      <c r="L156" s="1"/>
      <c r="M156" s="1"/>
      <c r="N156">
        <f>IF('20169'!$G$156&lt;&gt;0,'20169'!$O$156/'20169'!$G$156,"")</f>
      </c>
      <c r="O156">
        <f>SUM('20169'!$H$156:'20169'!$M$156)</f>
        <v>0</v>
      </c>
      <c r="P156" s="1"/>
      <c r="Q156" s="1"/>
      <c r="R156">
        <f>SUM('20169'!$O$156:'20169'!$Q$156)+'20169'!$AF$156</f>
        <v>0</v>
      </c>
      <c r="S156">
        <f>SUM('20169'!$R$156:'20169'!$R$156)</f>
        <v>0</v>
      </c>
      <c r="T156">
        <v>147</v>
      </c>
      <c r="V156" s="1"/>
      <c r="W156" s="1"/>
      <c r="X156" s="1"/>
      <c r="AF156">
        <f>'20169'!$G$156*IF(E156&lt;&gt;"",'20169'!$F$156,0)</f>
        <v>0</v>
      </c>
    </row>
    <row r="157" spans="1:32" ht="12.75">
      <c r="A157">
        <v>148</v>
      </c>
      <c r="B157" s="1"/>
      <c r="C157">
        <f>IF(B157&lt;&gt;"",VLOOKUP(B157,iscritti_20169!$A$1:$G$2,4,FALSE),"")</f>
      </c>
      <c r="D157">
        <f>IF(B157&lt;&gt;"",VLOOKUP(B157,iscritti_20169!$A$1:$G$2,2,FALSE),"")</f>
      </c>
      <c r="E157">
        <f>IF(B157&lt;&gt;"",VLOOKUP(B157,iscritti_20169!$A$1:$G$2,3,FALSE),"")</f>
      </c>
      <c r="F157">
        <f>IF(E157&lt;&gt;"",VLOOKUP(E157,'20169'!$AG$3:'20169'!$AH$8,2,FALSE),"")</f>
      </c>
      <c r="G157">
        <f>COUNTA('20169'!$H$157:'20169'!$M$157)</f>
        <v>0</v>
      </c>
      <c r="H157" s="1"/>
      <c r="I157" s="1"/>
      <c r="J157" s="1"/>
      <c r="K157" s="1"/>
      <c r="L157" s="1"/>
      <c r="M157" s="1"/>
      <c r="N157">
        <f>IF('20169'!$G$157&lt;&gt;0,'20169'!$O$157/'20169'!$G$157,"")</f>
      </c>
      <c r="O157">
        <f>SUM('20169'!$H$157:'20169'!$M$157)</f>
        <v>0</v>
      </c>
      <c r="P157" s="1"/>
      <c r="Q157" s="1"/>
      <c r="R157">
        <f>SUM('20169'!$O$157:'20169'!$Q$157)+'20169'!$AF$157</f>
        <v>0</v>
      </c>
      <c r="S157">
        <f>SUM('20169'!$R$157:'20169'!$R$157)</f>
        <v>0</v>
      </c>
      <c r="T157">
        <v>148</v>
      </c>
      <c r="V157" s="1"/>
      <c r="W157" s="1"/>
      <c r="X157" s="1"/>
      <c r="AF157">
        <f>'20169'!$G$157*IF(E157&lt;&gt;"",'20169'!$F$157,0)</f>
        <v>0</v>
      </c>
    </row>
    <row r="158" spans="1:32" ht="12.75">
      <c r="A158">
        <v>149</v>
      </c>
      <c r="B158" s="1"/>
      <c r="C158">
        <f>IF(B158&lt;&gt;"",VLOOKUP(B158,iscritti_20169!$A$1:$G$2,4,FALSE),"")</f>
      </c>
      <c r="D158">
        <f>IF(B158&lt;&gt;"",VLOOKUP(B158,iscritti_20169!$A$1:$G$2,2,FALSE),"")</f>
      </c>
      <c r="E158">
        <f>IF(B158&lt;&gt;"",VLOOKUP(B158,iscritti_20169!$A$1:$G$2,3,FALSE),"")</f>
      </c>
      <c r="F158">
        <f>IF(E158&lt;&gt;"",VLOOKUP(E158,'20169'!$AG$3:'20169'!$AH$8,2,FALSE),"")</f>
      </c>
      <c r="G158">
        <f>COUNTA('20169'!$H$158:'20169'!$M$158)</f>
        <v>0</v>
      </c>
      <c r="H158" s="1"/>
      <c r="I158" s="1"/>
      <c r="J158" s="1"/>
      <c r="K158" s="1"/>
      <c r="L158" s="1"/>
      <c r="M158" s="1"/>
      <c r="N158">
        <f>IF('20169'!$G$158&lt;&gt;0,'20169'!$O$158/'20169'!$G$158,"")</f>
      </c>
      <c r="O158">
        <f>SUM('20169'!$H$158:'20169'!$M$158)</f>
        <v>0</v>
      </c>
      <c r="P158" s="1"/>
      <c r="Q158" s="1"/>
      <c r="R158">
        <f>SUM('20169'!$O$158:'20169'!$Q$158)+'20169'!$AF$158</f>
        <v>0</v>
      </c>
      <c r="S158">
        <f>SUM('20169'!$R$158:'20169'!$R$158)</f>
        <v>0</v>
      </c>
      <c r="T158">
        <v>149</v>
      </c>
      <c r="V158" s="1"/>
      <c r="W158" s="1"/>
      <c r="X158" s="1"/>
      <c r="AF158">
        <f>'20169'!$G$158*IF(E158&lt;&gt;"",'20169'!$F$158,0)</f>
        <v>0</v>
      </c>
    </row>
    <row r="159" spans="1:32" ht="12.75">
      <c r="A159">
        <v>150</v>
      </c>
      <c r="B159" s="1"/>
      <c r="C159">
        <f>IF(B159&lt;&gt;"",VLOOKUP(B159,iscritti_20169!$A$1:$G$2,4,FALSE),"")</f>
      </c>
      <c r="D159">
        <f>IF(B159&lt;&gt;"",VLOOKUP(B159,iscritti_20169!$A$1:$G$2,2,FALSE),"")</f>
      </c>
      <c r="E159">
        <f>IF(B159&lt;&gt;"",VLOOKUP(B159,iscritti_20169!$A$1:$G$2,3,FALSE),"")</f>
      </c>
      <c r="F159">
        <f>IF(E159&lt;&gt;"",VLOOKUP(E159,'20169'!$AG$3:'20169'!$AH$8,2,FALSE),"")</f>
      </c>
      <c r="G159">
        <f>COUNTA('20169'!$H$159:'20169'!$M$159)</f>
        <v>0</v>
      </c>
      <c r="H159" s="1"/>
      <c r="I159" s="1"/>
      <c r="J159" s="1"/>
      <c r="K159" s="1"/>
      <c r="L159" s="1"/>
      <c r="M159" s="1"/>
      <c r="N159">
        <f>IF('20169'!$G$159&lt;&gt;0,'20169'!$O$159/'20169'!$G$159,"")</f>
      </c>
      <c r="O159">
        <f>SUM('20169'!$H$159:'20169'!$M$159)</f>
        <v>0</v>
      </c>
      <c r="P159" s="1"/>
      <c r="Q159" s="1"/>
      <c r="R159">
        <f>SUM('20169'!$O$159:'20169'!$Q$159)+'20169'!$AF$159</f>
        <v>0</v>
      </c>
      <c r="S159">
        <f>SUM('20169'!$R$159:'20169'!$R$159)</f>
        <v>0</v>
      </c>
      <c r="T159">
        <v>150</v>
      </c>
      <c r="V159" s="1"/>
      <c r="W159" s="1"/>
      <c r="X159" s="1"/>
      <c r="AF159">
        <f>'20169'!$G$159*IF(E159&lt;&gt;"",'20169'!$F$159,0)</f>
        <v>0</v>
      </c>
    </row>
    <row r="160" spans="1:32" ht="12.75">
      <c r="A160">
        <v>151</v>
      </c>
      <c r="B160" s="1"/>
      <c r="C160">
        <f>IF(B160&lt;&gt;"",VLOOKUP(B160,iscritti_20169!$A$1:$G$2,4,FALSE),"")</f>
      </c>
      <c r="D160">
        <f>IF(B160&lt;&gt;"",VLOOKUP(B160,iscritti_20169!$A$1:$G$2,2,FALSE),"")</f>
      </c>
      <c r="E160">
        <f>IF(B160&lt;&gt;"",VLOOKUP(B160,iscritti_20169!$A$1:$G$2,3,FALSE),"")</f>
      </c>
      <c r="F160">
        <f>IF(E160&lt;&gt;"",VLOOKUP(E160,'20169'!$AG$3:'20169'!$AH$8,2,FALSE),"")</f>
      </c>
      <c r="G160">
        <f>COUNTA('20169'!$H$160:'20169'!$M$160)</f>
        <v>0</v>
      </c>
      <c r="H160" s="1"/>
      <c r="I160" s="1"/>
      <c r="J160" s="1"/>
      <c r="K160" s="1"/>
      <c r="L160" s="1"/>
      <c r="M160" s="1"/>
      <c r="N160">
        <f>IF('20169'!$G$160&lt;&gt;0,'20169'!$O$160/'20169'!$G$160,"")</f>
      </c>
      <c r="O160">
        <f>SUM('20169'!$H$160:'20169'!$M$160)</f>
        <v>0</v>
      </c>
      <c r="P160" s="1"/>
      <c r="Q160" s="1"/>
      <c r="R160">
        <f>SUM('20169'!$O$160:'20169'!$Q$160)+'20169'!$AF$160</f>
        <v>0</v>
      </c>
      <c r="S160">
        <f>SUM('20169'!$R$160:'20169'!$R$160)</f>
        <v>0</v>
      </c>
      <c r="T160">
        <v>151</v>
      </c>
      <c r="V160" s="1"/>
      <c r="W160" s="1"/>
      <c r="X160" s="1"/>
      <c r="AF160">
        <f>'20169'!$G$160*IF(E160&lt;&gt;"",'20169'!$F$160,0)</f>
        <v>0</v>
      </c>
    </row>
    <row r="161" spans="1:32" ht="12.75">
      <c r="A161">
        <v>152</v>
      </c>
      <c r="B161" s="1"/>
      <c r="C161">
        <f>IF(B161&lt;&gt;"",VLOOKUP(B161,iscritti_20169!$A$1:$G$2,4,FALSE),"")</f>
      </c>
      <c r="D161">
        <f>IF(B161&lt;&gt;"",VLOOKUP(B161,iscritti_20169!$A$1:$G$2,2,FALSE),"")</f>
      </c>
      <c r="E161">
        <f>IF(B161&lt;&gt;"",VLOOKUP(B161,iscritti_20169!$A$1:$G$2,3,FALSE),"")</f>
      </c>
      <c r="F161">
        <f>IF(E161&lt;&gt;"",VLOOKUP(E161,'20169'!$AG$3:'20169'!$AH$8,2,FALSE),"")</f>
      </c>
      <c r="G161">
        <f>COUNTA('20169'!$H$161:'20169'!$M$161)</f>
        <v>0</v>
      </c>
      <c r="H161" s="1"/>
      <c r="I161" s="1"/>
      <c r="J161" s="1"/>
      <c r="K161" s="1"/>
      <c r="L161" s="1"/>
      <c r="M161" s="1"/>
      <c r="N161">
        <f>IF('20169'!$G$161&lt;&gt;0,'20169'!$O$161/'20169'!$G$161,"")</f>
      </c>
      <c r="O161">
        <f>SUM('20169'!$H$161:'20169'!$M$161)</f>
        <v>0</v>
      </c>
      <c r="P161" s="1"/>
      <c r="Q161" s="1"/>
      <c r="R161">
        <f>SUM('20169'!$O$161:'20169'!$Q$161)+'20169'!$AF$161</f>
        <v>0</v>
      </c>
      <c r="S161">
        <f>SUM('20169'!$R$161:'20169'!$R$161)</f>
        <v>0</v>
      </c>
      <c r="T161">
        <v>152</v>
      </c>
      <c r="V161" s="1"/>
      <c r="W161" s="1"/>
      <c r="X161" s="1"/>
      <c r="AF161">
        <f>'20169'!$G$161*IF(E161&lt;&gt;"",'20169'!$F$161,0)</f>
        <v>0</v>
      </c>
    </row>
    <row r="162" spans="1:32" ht="12.75">
      <c r="A162">
        <v>153</v>
      </c>
      <c r="B162" s="1"/>
      <c r="C162">
        <f>IF(B162&lt;&gt;"",VLOOKUP(B162,iscritti_20169!$A$1:$G$2,4,FALSE),"")</f>
      </c>
      <c r="D162">
        <f>IF(B162&lt;&gt;"",VLOOKUP(B162,iscritti_20169!$A$1:$G$2,2,FALSE),"")</f>
      </c>
      <c r="E162">
        <f>IF(B162&lt;&gt;"",VLOOKUP(B162,iscritti_20169!$A$1:$G$2,3,FALSE),"")</f>
      </c>
      <c r="F162">
        <f>IF(E162&lt;&gt;"",VLOOKUP(E162,'20169'!$AG$3:'20169'!$AH$8,2,FALSE),"")</f>
      </c>
      <c r="G162">
        <f>COUNTA('20169'!$H$162:'20169'!$M$162)</f>
        <v>0</v>
      </c>
      <c r="H162" s="1"/>
      <c r="I162" s="1"/>
      <c r="J162" s="1"/>
      <c r="K162" s="1"/>
      <c r="L162" s="1"/>
      <c r="M162" s="1"/>
      <c r="N162">
        <f>IF('20169'!$G$162&lt;&gt;0,'20169'!$O$162/'20169'!$G$162,"")</f>
      </c>
      <c r="O162">
        <f>SUM('20169'!$H$162:'20169'!$M$162)</f>
        <v>0</v>
      </c>
      <c r="P162" s="1"/>
      <c r="Q162" s="1"/>
      <c r="R162">
        <f>SUM('20169'!$O$162:'20169'!$Q$162)+'20169'!$AF$162</f>
        <v>0</v>
      </c>
      <c r="S162">
        <f>SUM('20169'!$R$162:'20169'!$R$162)</f>
        <v>0</v>
      </c>
      <c r="T162">
        <v>153</v>
      </c>
      <c r="V162" s="1"/>
      <c r="W162" s="1"/>
      <c r="X162" s="1"/>
      <c r="AF162">
        <f>'20169'!$G$162*IF(E162&lt;&gt;"",'20169'!$F$162,0)</f>
        <v>0</v>
      </c>
    </row>
    <row r="163" spans="1:32" ht="12.75">
      <c r="A163">
        <v>154</v>
      </c>
      <c r="B163" s="1"/>
      <c r="C163">
        <f>IF(B163&lt;&gt;"",VLOOKUP(B163,iscritti_20169!$A$1:$G$2,4,FALSE),"")</f>
      </c>
      <c r="D163">
        <f>IF(B163&lt;&gt;"",VLOOKUP(B163,iscritti_20169!$A$1:$G$2,2,FALSE),"")</f>
      </c>
      <c r="E163">
        <f>IF(B163&lt;&gt;"",VLOOKUP(B163,iscritti_20169!$A$1:$G$2,3,FALSE),"")</f>
      </c>
      <c r="F163">
        <f>IF(E163&lt;&gt;"",VLOOKUP(E163,'20169'!$AG$3:'20169'!$AH$8,2,FALSE),"")</f>
      </c>
      <c r="G163">
        <f>COUNTA('20169'!$H$163:'20169'!$M$163)</f>
        <v>0</v>
      </c>
      <c r="H163" s="1"/>
      <c r="I163" s="1"/>
      <c r="J163" s="1"/>
      <c r="K163" s="1"/>
      <c r="L163" s="1"/>
      <c r="M163" s="1"/>
      <c r="N163">
        <f>IF('20169'!$G$163&lt;&gt;0,'20169'!$O$163/'20169'!$G$163,"")</f>
      </c>
      <c r="O163">
        <f>SUM('20169'!$H$163:'20169'!$M$163)</f>
        <v>0</v>
      </c>
      <c r="P163" s="1"/>
      <c r="Q163" s="1"/>
      <c r="R163">
        <f>SUM('20169'!$O$163:'20169'!$Q$163)+'20169'!$AF$163</f>
        <v>0</v>
      </c>
      <c r="S163">
        <f>SUM('20169'!$R$163:'20169'!$R$163)</f>
        <v>0</v>
      </c>
      <c r="T163">
        <v>154</v>
      </c>
      <c r="V163" s="1"/>
      <c r="W163" s="1"/>
      <c r="X163" s="1"/>
      <c r="AF163">
        <f>'20169'!$G$163*IF(E163&lt;&gt;"",'20169'!$F$163,0)</f>
        <v>0</v>
      </c>
    </row>
    <row r="164" spans="1:32" ht="12.75">
      <c r="A164">
        <v>155</v>
      </c>
      <c r="B164" s="1"/>
      <c r="C164">
        <f>IF(B164&lt;&gt;"",VLOOKUP(B164,iscritti_20169!$A$1:$G$2,4,FALSE),"")</f>
      </c>
      <c r="D164">
        <f>IF(B164&lt;&gt;"",VLOOKUP(B164,iscritti_20169!$A$1:$G$2,2,FALSE),"")</f>
      </c>
      <c r="E164">
        <f>IF(B164&lt;&gt;"",VLOOKUP(B164,iscritti_20169!$A$1:$G$2,3,FALSE),"")</f>
      </c>
      <c r="F164">
        <f>IF(E164&lt;&gt;"",VLOOKUP(E164,'20169'!$AG$3:'20169'!$AH$8,2,FALSE),"")</f>
      </c>
      <c r="G164">
        <f>COUNTA('20169'!$H$164:'20169'!$M$164)</f>
        <v>0</v>
      </c>
      <c r="H164" s="1"/>
      <c r="I164" s="1"/>
      <c r="J164" s="1"/>
      <c r="K164" s="1"/>
      <c r="L164" s="1"/>
      <c r="M164" s="1"/>
      <c r="N164">
        <f>IF('20169'!$G$164&lt;&gt;0,'20169'!$O$164/'20169'!$G$164,"")</f>
      </c>
      <c r="O164">
        <f>SUM('20169'!$H$164:'20169'!$M$164)</f>
        <v>0</v>
      </c>
      <c r="P164" s="1"/>
      <c r="Q164" s="1"/>
      <c r="R164">
        <f>SUM('20169'!$O$164:'20169'!$Q$164)+'20169'!$AF$164</f>
        <v>0</v>
      </c>
      <c r="S164">
        <f>SUM('20169'!$R$164:'20169'!$R$164)</f>
        <v>0</v>
      </c>
      <c r="T164">
        <v>155</v>
      </c>
      <c r="V164" s="1"/>
      <c r="W164" s="1"/>
      <c r="X164" s="1"/>
      <c r="AF164">
        <f>'20169'!$G$164*IF(E164&lt;&gt;"",'20169'!$F$164,0)</f>
        <v>0</v>
      </c>
    </row>
    <row r="165" spans="1:32" ht="12.75">
      <c r="A165">
        <v>156</v>
      </c>
      <c r="B165" s="1"/>
      <c r="C165">
        <f>IF(B165&lt;&gt;"",VLOOKUP(B165,iscritti_20169!$A$1:$G$2,4,FALSE),"")</f>
      </c>
      <c r="D165">
        <f>IF(B165&lt;&gt;"",VLOOKUP(B165,iscritti_20169!$A$1:$G$2,2,FALSE),"")</f>
      </c>
      <c r="E165">
        <f>IF(B165&lt;&gt;"",VLOOKUP(B165,iscritti_20169!$A$1:$G$2,3,FALSE),"")</f>
      </c>
      <c r="F165">
        <f>IF(E165&lt;&gt;"",VLOOKUP(E165,'20169'!$AG$3:'20169'!$AH$8,2,FALSE),"")</f>
      </c>
      <c r="G165">
        <f>COUNTA('20169'!$H$165:'20169'!$M$165)</f>
        <v>0</v>
      </c>
      <c r="H165" s="1"/>
      <c r="I165" s="1"/>
      <c r="J165" s="1"/>
      <c r="K165" s="1"/>
      <c r="L165" s="1"/>
      <c r="M165" s="1"/>
      <c r="N165">
        <f>IF('20169'!$G$165&lt;&gt;0,'20169'!$O$165/'20169'!$G$165,"")</f>
      </c>
      <c r="O165">
        <f>SUM('20169'!$H$165:'20169'!$M$165)</f>
        <v>0</v>
      </c>
      <c r="P165" s="1"/>
      <c r="Q165" s="1"/>
      <c r="R165">
        <f>SUM('20169'!$O$165:'20169'!$Q$165)+'20169'!$AF$165</f>
        <v>0</v>
      </c>
      <c r="S165">
        <f>SUM('20169'!$R$165:'20169'!$R$165)</f>
        <v>0</v>
      </c>
      <c r="T165">
        <v>156</v>
      </c>
      <c r="V165" s="1"/>
      <c r="W165" s="1"/>
      <c r="X165" s="1"/>
      <c r="AF165">
        <f>'20169'!$G$165*IF(E165&lt;&gt;"",'20169'!$F$165,0)</f>
        <v>0</v>
      </c>
    </row>
    <row r="166" spans="1:32" ht="12.75">
      <c r="A166">
        <v>157</v>
      </c>
      <c r="B166" s="1"/>
      <c r="C166">
        <f>IF(B166&lt;&gt;"",VLOOKUP(B166,iscritti_20169!$A$1:$G$2,4,FALSE),"")</f>
      </c>
      <c r="D166">
        <f>IF(B166&lt;&gt;"",VLOOKUP(B166,iscritti_20169!$A$1:$G$2,2,FALSE),"")</f>
      </c>
      <c r="E166">
        <f>IF(B166&lt;&gt;"",VLOOKUP(B166,iscritti_20169!$A$1:$G$2,3,FALSE),"")</f>
      </c>
      <c r="F166">
        <f>IF(E166&lt;&gt;"",VLOOKUP(E166,'20169'!$AG$3:'20169'!$AH$8,2,FALSE),"")</f>
      </c>
      <c r="G166">
        <f>COUNTA('20169'!$H$166:'20169'!$M$166)</f>
        <v>0</v>
      </c>
      <c r="H166" s="1"/>
      <c r="I166" s="1"/>
      <c r="J166" s="1"/>
      <c r="K166" s="1"/>
      <c r="L166" s="1"/>
      <c r="M166" s="1"/>
      <c r="N166">
        <f>IF('20169'!$G$166&lt;&gt;0,'20169'!$O$166/'20169'!$G$166,"")</f>
      </c>
      <c r="O166">
        <f>SUM('20169'!$H$166:'20169'!$M$166)</f>
        <v>0</v>
      </c>
      <c r="P166" s="1"/>
      <c r="Q166" s="1"/>
      <c r="R166">
        <f>SUM('20169'!$O$166:'20169'!$Q$166)+'20169'!$AF$166</f>
        <v>0</v>
      </c>
      <c r="S166">
        <f>SUM('20169'!$R$166:'20169'!$R$166)</f>
        <v>0</v>
      </c>
      <c r="T166">
        <v>157</v>
      </c>
      <c r="V166" s="1"/>
      <c r="W166" s="1"/>
      <c r="X166" s="1"/>
      <c r="AF166">
        <f>'20169'!$G$166*IF(E166&lt;&gt;"",'20169'!$F$166,0)</f>
        <v>0</v>
      </c>
    </row>
    <row r="167" spans="1:32" ht="12.75">
      <c r="A167">
        <v>158</v>
      </c>
      <c r="B167" s="1"/>
      <c r="C167">
        <f>IF(B167&lt;&gt;"",VLOOKUP(B167,iscritti_20169!$A$1:$G$2,4,FALSE),"")</f>
      </c>
      <c r="D167">
        <f>IF(B167&lt;&gt;"",VLOOKUP(B167,iscritti_20169!$A$1:$G$2,2,FALSE),"")</f>
      </c>
      <c r="E167">
        <f>IF(B167&lt;&gt;"",VLOOKUP(B167,iscritti_20169!$A$1:$G$2,3,FALSE),"")</f>
      </c>
      <c r="F167">
        <f>IF(E167&lt;&gt;"",VLOOKUP(E167,'20169'!$AG$3:'20169'!$AH$8,2,FALSE),"")</f>
      </c>
      <c r="G167">
        <f>COUNTA('20169'!$H$167:'20169'!$M$167)</f>
        <v>0</v>
      </c>
      <c r="H167" s="1"/>
      <c r="I167" s="1"/>
      <c r="J167" s="1"/>
      <c r="K167" s="1"/>
      <c r="L167" s="1"/>
      <c r="M167" s="1"/>
      <c r="N167">
        <f>IF('20169'!$G$167&lt;&gt;0,'20169'!$O$167/'20169'!$G$167,"")</f>
      </c>
      <c r="O167">
        <f>SUM('20169'!$H$167:'20169'!$M$167)</f>
        <v>0</v>
      </c>
      <c r="P167" s="1"/>
      <c r="Q167" s="1"/>
      <c r="R167">
        <f>SUM('20169'!$O$167:'20169'!$Q$167)+'20169'!$AF$167</f>
        <v>0</v>
      </c>
      <c r="S167">
        <f>SUM('20169'!$R$167:'20169'!$R$167)</f>
        <v>0</v>
      </c>
      <c r="T167">
        <v>158</v>
      </c>
      <c r="V167" s="1"/>
      <c r="W167" s="1"/>
      <c r="X167" s="1"/>
      <c r="AF167">
        <f>'20169'!$G$167*IF(E167&lt;&gt;"",'20169'!$F$167,0)</f>
        <v>0</v>
      </c>
    </row>
    <row r="168" spans="1:32" ht="12.75">
      <c r="A168">
        <v>159</v>
      </c>
      <c r="B168" s="1"/>
      <c r="C168">
        <f>IF(B168&lt;&gt;"",VLOOKUP(B168,iscritti_20169!$A$1:$G$2,4,FALSE),"")</f>
      </c>
      <c r="D168">
        <f>IF(B168&lt;&gt;"",VLOOKUP(B168,iscritti_20169!$A$1:$G$2,2,FALSE),"")</f>
      </c>
      <c r="E168">
        <f>IF(B168&lt;&gt;"",VLOOKUP(B168,iscritti_20169!$A$1:$G$2,3,FALSE),"")</f>
      </c>
      <c r="F168">
        <f>IF(E168&lt;&gt;"",VLOOKUP(E168,'20169'!$AG$3:'20169'!$AH$8,2,FALSE),"")</f>
      </c>
      <c r="G168">
        <f>COUNTA('20169'!$H$168:'20169'!$M$168)</f>
        <v>0</v>
      </c>
      <c r="H168" s="1"/>
      <c r="I168" s="1"/>
      <c r="J168" s="1"/>
      <c r="K168" s="1"/>
      <c r="L168" s="1"/>
      <c r="M168" s="1"/>
      <c r="N168">
        <f>IF('20169'!$G$168&lt;&gt;0,'20169'!$O$168/'20169'!$G$168,"")</f>
      </c>
      <c r="O168">
        <f>SUM('20169'!$H$168:'20169'!$M$168)</f>
        <v>0</v>
      </c>
      <c r="P168" s="1"/>
      <c r="Q168" s="1"/>
      <c r="R168">
        <f>SUM('20169'!$O$168:'20169'!$Q$168)+'20169'!$AF$168</f>
        <v>0</v>
      </c>
      <c r="S168">
        <f>SUM('20169'!$R$168:'20169'!$R$168)</f>
        <v>0</v>
      </c>
      <c r="T168">
        <v>159</v>
      </c>
      <c r="V168" s="1"/>
      <c r="W168" s="1"/>
      <c r="X168" s="1"/>
      <c r="AF168">
        <f>'20169'!$G$168*IF(E168&lt;&gt;"",'20169'!$F$168,0)</f>
        <v>0</v>
      </c>
    </row>
    <row r="169" spans="1:32" ht="12.75">
      <c r="A169">
        <v>160</v>
      </c>
      <c r="B169" s="1"/>
      <c r="C169">
        <f>IF(B169&lt;&gt;"",VLOOKUP(B169,iscritti_20169!$A$1:$G$2,4,FALSE),"")</f>
      </c>
      <c r="D169">
        <f>IF(B169&lt;&gt;"",VLOOKUP(B169,iscritti_20169!$A$1:$G$2,2,FALSE),"")</f>
      </c>
      <c r="E169">
        <f>IF(B169&lt;&gt;"",VLOOKUP(B169,iscritti_20169!$A$1:$G$2,3,FALSE),"")</f>
      </c>
      <c r="F169">
        <f>IF(E169&lt;&gt;"",VLOOKUP(E169,'20169'!$AG$3:'20169'!$AH$8,2,FALSE),"")</f>
      </c>
      <c r="G169">
        <f>COUNTA('20169'!$H$169:'20169'!$M$169)</f>
        <v>0</v>
      </c>
      <c r="H169" s="1"/>
      <c r="I169" s="1"/>
      <c r="J169" s="1"/>
      <c r="K169" s="1"/>
      <c r="L169" s="1"/>
      <c r="M169" s="1"/>
      <c r="N169">
        <f>IF('20169'!$G$169&lt;&gt;0,'20169'!$O$169/'20169'!$G$169,"")</f>
      </c>
      <c r="O169">
        <f>SUM('20169'!$H$169:'20169'!$M$169)</f>
        <v>0</v>
      </c>
      <c r="P169" s="1"/>
      <c r="Q169" s="1"/>
      <c r="R169">
        <f>SUM('20169'!$O$169:'20169'!$Q$169)+'20169'!$AF$169</f>
        <v>0</v>
      </c>
      <c r="S169">
        <f>SUM('20169'!$R$169:'20169'!$R$169)</f>
        <v>0</v>
      </c>
      <c r="T169">
        <v>160</v>
      </c>
      <c r="V169" s="1"/>
      <c r="W169" s="1"/>
      <c r="X169" s="1"/>
      <c r="AF169">
        <f>'20169'!$G$169*IF(E169&lt;&gt;"",'20169'!$F$169,0)</f>
        <v>0</v>
      </c>
    </row>
    <row r="170" spans="1:32" ht="12.75">
      <c r="A170">
        <v>161</v>
      </c>
      <c r="B170" s="1"/>
      <c r="C170">
        <f>IF(B170&lt;&gt;"",VLOOKUP(B170,iscritti_20169!$A$1:$G$2,4,FALSE),"")</f>
      </c>
      <c r="D170">
        <f>IF(B170&lt;&gt;"",VLOOKUP(B170,iscritti_20169!$A$1:$G$2,2,FALSE),"")</f>
      </c>
      <c r="E170">
        <f>IF(B170&lt;&gt;"",VLOOKUP(B170,iscritti_20169!$A$1:$G$2,3,FALSE),"")</f>
      </c>
      <c r="F170">
        <f>IF(E170&lt;&gt;"",VLOOKUP(E170,'20169'!$AG$3:'20169'!$AH$8,2,FALSE),"")</f>
      </c>
      <c r="G170">
        <f>COUNTA('20169'!$H$170:'20169'!$M$170)</f>
        <v>0</v>
      </c>
      <c r="H170" s="1"/>
      <c r="I170" s="1"/>
      <c r="J170" s="1"/>
      <c r="K170" s="1"/>
      <c r="L170" s="1"/>
      <c r="M170" s="1"/>
      <c r="N170">
        <f>IF('20169'!$G$170&lt;&gt;0,'20169'!$O$170/'20169'!$G$170,"")</f>
      </c>
      <c r="O170">
        <f>SUM('20169'!$H$170:'20169'!$M$170)</f>
        <v>0</v>
      </c>
      <c r="P170" s="1"/>
      <c r="Q170" s="1"/>
      <c r="R170">
        <f>SUM('20169'!$O$170:'20169'!$Q$170)+'20169'!$AF$170</f>
        <v>0</v>
      </c>
      <c r="S170">
        <f>SUM('20169'!$R$170:'20169'!$R$170)</f>
        <v>0</v>
      </c>
      <c r="T170">
        <v>161</v>
      </c>
      <c r="V170" s="1"/>
      <c r="W170" s="1"/>
      <c r="X170" s="1"/>
      <c r="AF170">
        <f>'20169'!$G$170*IF(E170&lt;&gt;"",'20169'!$F$170,0)</f>
        <v>0</v>
      </c>
    </row>
    <row r="171" spans="1:32" ht="12.75">
      <c r="A171">
        <v>162</v>
      </c>
      <c r="B171" s="1"/>
      <c r="C171">
        <f>IF(B171&lt;&gt;"",VLOOKUP(B171,iscritti_20169!$A$1:$G$2,4,FALSE),"")</f>
      </c>
      <c r="D171">
        <f>IF(B171&lt;&gt;"",VLOOKUP(B171,iscritti_20169!$A$1:$G$2,2,FALSE),"")</f>
      </c>
      <c r="E171">
        <f>IF(B171&lt;&gt;"",VLOOKUP(B171,iscritti_20169!$A$1:$G$2,3,FALSE),"")</f>
      </c>
      <c r="F171">
        <f>IF(E171&lt;&gt;"",VLOOKUP(E171,'20169'!$AG$3:'20169'!$AH$8,2,FALSE),"")</f>
      </c>
      <c r="G171">
        <f>COUNTA('20169'!$H$171:'20169'!$M$171)</f>
        <v>0</v>
      </c>
      <c r="H171" s="1"/>
      <c r="I171" s="1"/>
      <c r="J171" s="1"/>
      <c r="K171" s="1"/>
      <c r="L171" s="1"/>
      <c r="M171" s="1"/>
      <c r="N171">
        <f>IF('20169'!$G$171&lt;&gt;0,'20169'!$O$171/'20169'!$G$171,"")</f>
      </c>
      <c r="O171">
        <f>SUM('20169'!$H$171:'20169'!$M$171)</f>
        <v>0</v>
      </c>
      <c r="P171" s="1"/>
      <c r="Q171" s="1"/>
      <c r="R171">
        <f>SUM('20169'!$O$171:'20169'!$Q$171)+'20169'!$AF$171</f>
        <v>0</v>
      </c>
      <c r="S171">
        <f>SUM('20169'!$R$171:'20169'!$R$171)</f>
        <v>0</v>
      </c>
      <c r="T171">
        <v>162</v>
      </c>
      <c r="V171" s="1"/>
      <c r="W171" s="1"/>
      <c r="X171" s="1"/>
      <c r="AF171">
        <f>'20169'!$G$171*IF(E171&lt;&gt;"",'20169'!$F$171,0)</f>
        <v>0</v>
      </c>
    </row>
    <row r="172" spans="1:32" ht="12.75">
      <c r="A172">
        <v>163</v>
      </c>
      <c r="B172" s="1"/>
      <c r="C172">
        <f>IF(B172&lt;&gt;"",VLOOKUP(B172,iscritti_20169!$A$1:$G$2,4,FALSE),"")</f>
      </c>
      <c r="D172">
        <f>IF(B172&lt;&gt;"",VLOOKUP(B172,iscritti_20169!$A$1:$G$2,2,FALSE),"")</f>
      </c>
      <c r="E172">
        <f>IF(B172&lt;&gt;"",VLOOKUP(B172,iscritti_20169!$A$1:$G$2,3,FALSE),"")</f>
      </c>
      <c r="F172">
        <f>IF(E172&lt;&gt;"",VLOOKUP(E172,'20169'!$AG$3:'20169'!$AH$8,2,FALSE),"")</f>
      </c>
      <c r="G172">
        <f>COUNTA('20169'!$H$172:'20169'!$M$172)</f>
        <v>0</v>
      </c>
      <c r="H172" s="1"/>
      <c r="I172" s="1"/>
      <c r="J172" s="1"/>
      <c r="K172" s="1"/>
      <c r="L172" s="1"/>
      <c r="M172" s="1"/>
      <c r="N172">
        <f>IF('20169'!$G$172&lt;&gt;0,'20169'!$O$172/'20169'!$G$172,"")</f>
      </c>
      <c r="O172">
        <f>SUM('20169'!$H$172:'20169'!$M$172)</f>
        <v>0</v>
      </c>
      <c r="P172" s="1"/>
      <c r="Q172" s="1"/>
      <c r="R172">
        <f>SUM('20169'!$O$172:'20169'!$Q$172)+'20169'!$AF$172</f>
        <v>0</v>
      </c>
      <c r="S172">
        <f>SUM('20169'!$R$172:'20169'!$R$172)</f>
        <v>0</v>
      </c>
      <c r="T172">
        <v>163</v>
      </c>
      <c r="V172" s="1"/>
      <c r="W172" s="1"/>
      <c r="X172" s="1"/>
      <c r="AF172">
        <f>'20169'!$G$172*IF(E172&lt;&gt;"",'20169'!$F$172,0)</f>
        <v>0</v>
      </c>
    </row>
    <row r="173" spans="1:32" ht="12.75">
      <c r="A173">
        <v>164</v>
      </c>
      <c r="B173" s="1"/>
      <c r="C173">
        <f>IF(B173&lt;&gt;"",VLOOKUP(B173,iscritti_20169!$A$1:$G$2,4,FALSE),"")</f>
      </c>
      <c r="D173">
        <f>IF(B173&lt;&gt;"",VLOOKUP(B173,iscritti_20169!$A$1:$G$2,2,FALSE),"")</f>
      </c>
      <c r="E173">
        <f>IF(B173&lt;&gt;"",VLOOKUP(B173,iscritti_20169!$A$1:$G$2,3,FALSE),"")</f>
      </c>
      <c r="F173">
        <f>IF(E173&lt;&gt;"",VLOOKUP(E173,'20169'!$AG$3:'20169'!$AH$8,2,FALSE),"")</f>
      </c>
      <c r="G173">
        <f>COUNTA('20169'!$H$173:'20169'!$M$173)</f>
        <v>0</v>
      </c>
      <c r="H173" s="1"/>
      <c r="I173" s="1"/>
      <c r="J173" s="1"/>
      <c r="K173" s="1"/>
      <c r="L173" s="1"/>
      <c r="M173" s="1"/>
      <c r="N173">
        <f>IF('20169'!$G$173&lt;&gt;0,'20169'!$O$173/'20169'!$G$173,"")</f>
      </c>
      <c r="O173">
        <f>SUM('20169'!$H$173:'20169'!$M$173)</f>
        <v>0</v>
      </c>
      <c r="P173" s="1"/>
      <c r="Q173" s="1"/>
      <c r="R173">
        <f>SUM('20169'!$O$173:'20169'!$Q$173)+'20169'!$AF$173</f>
        <v>0</v>
      </c>
      <c r="S173">
        <f>SUM('20169'!$R$173:'20169'!$R$173)</f>
        <v>0</v>
      </c>
      <c r="T173">
        <v>164</v>
      </c>
      <c r="V173" s="1"/>
      <c r="W173" s="1"/>
      <c r="X173" s="1"/>
      <c r="AF173">
        <f>'20169'!$G$173*IF(E173&lt;&gt;"",'20169'!$F$173,0)</f>
        <v>0</v>
      </c>
    </row>
    <row r="174" spans="1:32" ht="12.75">
      <c r="A174">
        <v>165</v>
      </c>
      <c r="B174" s="1"/>
      <c r="C174">
        <f>IF(B174&lt;&gt;"",VLOOKUP(B174,iscritti_20169!$A$1:$G$2,4,FALSE),"")</f>
      </c>
      <c r="D174">
        <f>IF(B174&lt;&gt;"",VLOOKUP(B174,iscritti_20169!$A$1:$G$2,2,FALSE),"")</f>
      </c>
      <c r="E174">
        <f>IF(B174&lt;&gt;"",VLOOKUP(B174,iscritti_20169!$A$1:$G$2,3,FALSE),"")</f>
      </c>
      <c r="F174">
        <f>IF(E174&lt;&gt;"",VLOOKUP(E174,'20169'!$AG$3:'20169'!$AH$8,2,FALSE),"")</f>
      </c>
      <c r="G174">
        <f>COUNTA('20169'!$H$174:'20169'!$M$174)</f>
        <v>0</v>
      </c>
      <c r="H174" s="1"/>
      <c r="I174" s="1"/>
      <c r="J174" s="1"/>
      <c r="K174" s="1"/>
      <c r="L174" s="1"/>
      <c r="M174" s="1"/>
      <c r="N174">
        <f>IF('20169'!$G$174&lt;&gt;0,'20169'!$O$174/'20169'!$G$174,"")</f>
      </c>
      <c r="O174">
        <f>SUM('20169'!$H$174:'20169'!$M$174)</f>
        <v>0</v>
      </c>
      <c r="P174" s="1"/>
      <c r="Q174" s="1"/>
      <c r="R174">
        <f>SUM('20169'!$O$174:'20169'!$Q$174)+'20169'!$AF$174</f>
        <v>0</v>
      </c>
      <c r="S174">
        <f>SUM('20169'!$R$174:'20169'!$R$174)</f>
        <v>0</v>
      </c>
      <c r="T174">
        <v>165</v>
      </c>
      <c r="V174" s="1"/>
      <c r="W174" s="1"/>
      <c r="X174" s="1"/>
      <c r="AF174">
        <f>'20169'!$G$174*IF(E174&lt;&gt;"",'20169'!$F$174,0)</f>
        <v>0</v>
      </c>
    </row>
    <row r="175" spans="1:32" ht="12.75">
      <c r="A175">
        <v>166</v>
      </c>
      <c r="B175" s="1"/>
      <c r="C175">
        <f>IF(B175&lt;&gt;"",VLOOKUP(B175,iscritti_20169!$A$1:$G$2,4,FALSE),"")</f>
      </c>
      <c r="D175">
        <f>IF(B175&lt;&gt;"",VLOOKUP(B175,iscritti_20169!$A$1:$G$2,2,FALSE),"")</f>
      </c>
      <c r="E175">
        <f>IF(B175&lt;&gt;"",VLOOKUP(B175,iscritti_20169!$A$1:$G$2,3,FALSE),"")</f>
      </c>
      <c r="F175">
        <f>IF(E175&lt;&gt;"",VLOOKUP(E175,'20169'!$AG$3:'20169'!$AH$8,2,FALSE),"")</f>
      </c>
      <c r="G175">
        <f>COUNTA('20169'!$H$175:'20169'!$M$175)</f>
        <v>0</v>
      </c>
      <c r="H175" s="1"/>
      <c r="I175" s="1"/>
      <c r="J175" s="1"/>
      <c r="K175" s="1"/>
      <c r="L175" s="1"/>
      <c r="M175" s="1"/>
      <c r="N175">
        <f>IF('20169'!$G$175&lt;&gt;0,'20169'!$O$175/'20169'!$G$175,"")</f>
      </c>
      <c r="O175">
        <f>SUM('20169'!$H$175:'20169'!$M$175)</f>
        <v>0</v>
      </c>
      <c r="P175" s="1"/>
      <c r="Q175" s="1"/>
      <c r="R175">
        <f>SUM('20169'!$O$175:'20169'!$Q$175)+'20169'!$AF$175</f>
        <v>0</v>
      </c>
      <c r="S175">
        <f>SUM('20169'!$R$175:'20169'!$R$175)</f>
        <v>0</v>
      </c>
      <c r="T175">
        <v>166</v>
      </c>
      <c r="V175" s="1"/>
      <c r="W175" s="1"/>
      <c r="X175" s="1"/>
      <c r="AF175">
        <f>'20169'!$G$175*IF(E175&lt;&gt;"",'20169'!$F$175,0)</f>
        <v>0</v>
      </c>
    </row>
    <row r="176" spans="1:32" ht="12.75">
      <c r="A176">
        <v>167</v>
      </c>
      <c r="B176" s="1"/>
      <c r="C176">
        <f>IF(B176&lt;&gt;"",VLOOKUP(B176,iscritti_20169!$A$1:$G$2,4,FALSE),"")</f>
      </c>
      <c r="D176">
        <f>IF(B176&lt;&gt;"",VLOOKUP(B176,iscritti_20169!$A$1:$G$2,2,FALSE),"")</f>
      </c>
      <c r="E176">
        <f>IF(B176&lt;&gt;"",VLOOKUP(B176,iscritti_20169!$A$1:$G$2,3,FALSE),"")</f>
      </c>
      <c r="F176">
        <f>IF(E176&lt;&gt;"",VLOOKUP(E176,'20169'!$AG$3:'20169'!$AH$8,2,FALSE),"")</f>
      </c>
      <c r="G176">
        <f>COUNTA('20169'!$H$176:'20169'!$M$176)</f>
        <v>0</v>
      </c>
      <c r="H176" s="1"/>
      <c r="I176" s="1"/>
      <c r="J176" s="1"/>
      <c r="K176" s="1"/>
      <c r="L176" s="1"/>
      <c r="M176" s="1"/>
      <c r="N176">
        <f>IF('20169'!$G$176&lt;&gt;0,'20169'!$O$176/'20169'!$G$176,"")</f>
      </c>
      <c r="O176">
        <f>SUM('20169'!$H$176:'20169'!$M$176)</f>
        <v>0</v>
      </c>
      <c r="P176" s="1"/>
      <c r="Q176" s="1"/>
      <c r="R176">
        <f>SUM('20169'!$O$176:'20169'!$Q$176)+'20169'!$AF$176</f>
        <v>0</v>
      </c>
      <c r="S176">
        <f>SUM('20169'!$R$176:'20169'!$R$176)</f>
        <v>0</v>
      </c>
      <c r="T176">
        <v>167</v>
      </c>
      <c r="V176" s="1"/>
      <c r="W176" s="1"/>
      <c r="X176" s="1"/>
      <c r="AF176">
        <f>'20169'!$G$176*IF(E176&lt;&gt;"",'20169'!$F$176,0)</f>
        <v>0</v>
      </c>
    </row>
    <row r="177" spans="1:32" ht="12.75">
      <c r="A177">
        <v>168</v>
      </c>
      <c r="B177" s="1"/>
      <c r="C177">
        <f>IF(B177&lt;&gt;"",VLOOKUP(B177,iscritti_20169!$A$1:$G$2,4,FALSE),"")</f>
      </c>
      <c r="D177">
        <f>IF(B177&lt;&gt;"",VLOOKUP(B177,iscritti_20169!$A$1:$G$2,2,FALSE),"")</f>
      </c>
      <c r="E177">
        <f>IF(B177&lt;&gt;"",VLOOKUP(B177,iscritti_20169!$A$1:$G$2,3,FALSE),"")</f>
      </c>
      <c r="F177">
        <f>IF(E177&lt;&gt;"",VLOOKUP(E177,'20169'!$AG$3:'20169'!$AH$8,2,FALSE),"")</f>
      </c>
      <c r="G177">
        <f>COUNTA('20169'!$H$177:'20169'!$M$177)</f>
        <v>0</v>
      </c>
      <c r="H177" s="1"/>
      <c r="I177" s="1"/>
      <c r="J177" s="1"/>
      <c r="K177" s="1"/>
      <c r="L177" s="1"/>
      <c r="M177" s="1"/>
      <c r="N177">
        <f>IF('20169'!$G$177&lt;&gt;0,'20169'!$O$177/'20169'!$G$177,"")</f>
      </c>
      <c r="O177">
        <f>SUM('20169'!$H$177:'20169'!$M$177)</f>
        <v>0</v>
      </c>
      <c r="P177" s="1"/>
      <c r="Q177" s="1"/>
      <c r="R177">
        <f>SUM('20169'!$O$177:'20169'!$Q$177)+'20169'!$AF$177</f>
        <v>0</v>
      </c>
      <c r="S177">
        <f>SUM('20169'!$R$177:'20169'!$R$177)</f>
        <v>0</v>
      </c>
      <c r="T177">
        <v>168</v>
      </c>
      <c r="V177" s="1"/>
      <c r="W177" s="1"/>
      <c r="X177" s="1"/>
      <c r="AF177">
        <f>'20169'!$G$177*IF(E177&lt;&gt;"",'20169'!$F$177,0)</f>
        <v>0</v>
      </c>
    </row>
    <row r="178" spans="1:32" ht="12.75">
      <c r="A178">
        <v>169</v>
      </c>
      <c r="B178" s="1"/>
      <c r="C178">
        <f>IF(B178&lt;&gt;"",VLOOKUP(B178,iscritti_20169!$A$1:$G$2,4,FALSE),"")</f>
      </c>
      <c r="D178">
        <f>IF(B178&lt;&gt;"",VLOOKUP(B178,iscritti_20169!$A$1:$G$2,2,FALSE),"")</f>
      </c>
      <c r="E178">
        <f>IF(B178&lt;&gt;"",VLOOKUP(B178,iscritti_20169!$A$1:$G$2,3,FALSE),"")</f>
      </c>
      <c r="F178">
        <f>IF(E178&lt;&gt;"",VLOOKUP(E178,'20169'!$AG$3:'20169'!$AH$8,2,FALSE),"")</f>
      </c>
      <c r="G178">
        <f>COUNTA('20169'!$H$178:'20169'!$M$178)</f>
        <v>0</v>
      </c>
      <c r="H178" s="1"/>
      <c r="I178" s="1"/>
      <c r="J178" s="1"/>
      <c r="K178" s="1"/>
      <c r="L178" s="1"/>
      <c r="M178" s="1"/>
      <c r="N178">
        <f>IF('20169'!$G$178&lt;&gt;0,'20169'!$O$178/'20169'!$G$178,"")</f>
      </c>
      <c r="O178">
        <f>SUM('20169'!$H$178:'20169'!$M$178)</f>
        <v>0</v>
      </c>
      <c r="P178" s="1"/>
      <c r="Q178" s="1"/>
      <c r="R178">
        <f>SUM('20169'!$O$178:'20169'!$Q$178)+'20169'!$AF$178</f>
        <v>0</v>
      </c>
      <c r="S178">
        <f>SUM('20169'!$R$178:'20169'!$R$178)</f>
        <v>0</v>
      </c>
      <c r="T178">
        <v>169</v>
      </c>
      <c r="V178" s="1"/>
      <c r="W178" s="1"/>
      <c r="X178" s="1"/>
      <c r="AF178">
        <f>'20169'!$G$178*IF(E178&lt;&gt;"",'20169'!$F$178,0)</f>
        <v>0</v>
      </c>
    </row>
    <row r="179" spans="1:32" ht="12.75">
      <c r="A179">
        <v>170</v>
      </c>
      <c r="B179" s="1"/>
      <c r="C179">
        <f>IF(B179&lt;&gt;"",VLOOKUP(B179,iscritti_20169!$A$1:$G$2,4,FALSE),"")</f>
      </c>
      <c r="D179">
        <f>IF(B179&lt;&gt;"",VLOOKUP(B179,iscritti_20169!$A$1:$G$2,2,FALSE),"")</f>
      </c>
      <c r="E179">
        <f>IF(B179&lt;&gt;"",VLOOKUP(B179,iscritti_20169!$A$1:$G$2,3,FALSE),"")</f>
      </c>
      <c r="F179">
        <f>IF(E179&lt;&gt;"",VLOOKUP(E179,'20169'!$AG$3:'20169'!$AH$8,2,FALSE),"")</f>
      </c>
      <c r="G179">
        <f>COUNTA('20169'!$H$179:'20169'!$M$179)</f>
        <v>0</v>
      </c>
      <c r="H179" s="1"/>
      <c r="I179" s="1"/>
      <c r="J179" s="1"/>
      <c r="K179" s="1"/>
      <c r="L179" s="1"/>
      <c r="M179" s="1"/>
      <c r="N179">
        <f>IF('20169'!$G$179&lt;&gt;0,'20169'!$O$179/'20169'!$G$179,"")</f>
      </c>
      <c r="O179">
        <f>SUM('20169'!$H$179:'20169'!$M$179)</f>
        <v>0</v>
      </c>
      <c r="P179" s="1"/>
      <c r="Q179" s="1"/>
      <c r="R179">
        <f>SUM('20169'!$O$179:'20169'!$Q$179)+'20169'!$AF$179</f>
        <v>0</v>
      </c>
      <c r="S179">
        <f>SUM('20169'!$R$179:'20169'!$R$179)</f>
        <v>0</v>
      </c>
      <c r="T179">
        <v>170</v>
      </c>
      <c r="V179" s="1"/>
      <c r="W179" s="1"/>
      <c r="X179" s="1"/>
      <c r="AF179">
        <f>'20169'!$G$179*IF(E179&lt;&gt;"",'20169'!$F$179,0)</f>
        <v>0</v>
      </c>
    </row>
    <row r="180" spans="1:32" ht="12.75">
      <c r="A180">
        <v>171</v>
      </c>
      <c r="B180" s="1"/>
      <c r="C180">
        <f>IF(B180&lt;&gt;"",VLOOKUP(B180,iscritti_20169!$A$1:$G$2,4,FALSE),"")</f>
      </c>
      <c r="D180">
        <f>IF(B180&lt;&gt;"",VLOOKUP(B180,iscritti_20169!$A$1:$G$2,2,FALSE),"")</f>
      </c>
      <c r="E180">
        <f>IF(B180&lt;&gt;"",VLOOKUP(B180,iscritti_20169!$A$1:$G$2,3,FALSE),"")</f>
      </c>
      <c r="F180">
        <f>IF(E180&lt;&gt;"",VLOOKUP(E180,'20169'!$AG$3:'20169'!$AH$8,2,FALSE),"")</f>
      </c>
      <c r="G180">
        <f>COUNTA('20169'!$H$180:'20169'!$M$180)</f>
        <v>0</v>
      </c>
      <c r="H180" s="1"/>
      <c r="I180" s="1"/>
      <c r="J180" s="1"/>
      <c r="K180" s="1"/>
      <c r="L180" s="1"/>
      <c r="M180" s="1"/>
      <c r="N180">
        <f>IF('20169'!$G$180&lt;&gt;0,'20169'!$O$180/'20169'!$G$180,"")</f>
      </c>
      <c r="O180">
        <f>SUM('20169'!$H$180:'20169'!$M$180)</f>
        <v>0</v>
      </c>
      <c r="P180" s="1"/>
      <c r="Q180" s="1"/>
      <c r="R180">
        <f>SUM('20169'!$O$180:'20169'!$Q$180)+'20169'!$AF$180</f>
        <v>0</v>
      </c>
      <c r="S180">
        <f>SUM('20169'!$R$180:'20169'!$R$180)</f>
        <v>0</v>
      </c>
      <c r="T180">
        <v>171</v>
      </c>
      <c r="V180" s="1"/>
      <c r="W180" s="1"/>
      <c r="X180" s="1"/>
      <c r="AF180">
        <f>'20169'!$G$180*IF(E180&lt;&gt;"",'20169'!$F$180,0)</f>
        <v>0</v>
      </c>
    </row>
    <row r="181" spans="1:32" ht="12.75">
      <c r="A181">
        <v>172</v>
      </c>
      <c r="B181" s="1"/>
      <c r="C181">
        <f>IF(B181&lt;&gt;"",VLOOKUP(B181,iscritti_20169!$A$1:$G$2,4,FALSE),"")</f>
      </c>
      <c r="D181">
        <f>IF(B181&lt;&gt;"",VLOOKUP(B181,iscritti_20169!$A$1:$G$2,2,FALSE),"")</f>
      </c>
      <c r="E181">
        <f>IF(B181&lt;&gt;"",VLOOKUP(B181,iscritti_20169!$A$1:$G$2,3,FALSE),"")</f>
      </c>
      <c r="F181">
        <f>IF(E181&lt;&gt;"",VLOOKUP(E181,'20169'!$AG$3:'20169'!$AH$8,2,FALSE),"")</f>
      </c>
      <c r="G181">
        <f>COUNTA('20169'!$H$181:'20169'!$M$181)</f>
        <v>0</v>
      </c>
      <c r="H181" s="1"/>
      <c r="I181" s="1"/>
      <c r="J181" s="1"/>
      <c r="K181" s="1"/>
      <c r="L181" s="1"/>
      <c r="M181" s="1"/>
      <c r="N181">
        <f>IF('20169'!$G$181&lt;&gt;0,'20169'!$O$181/'20169'!$G$181,"")</f>
      </c>
      <c r="O181">
        <f>SUM('20169'!$H$181:'20169'!$M$181)</f>
        <v>0</v>
      </c>
      <c r="P181" s="1"/>
      <c r="Q181" s="1"/>
      <c r="R181">
        <f>SUM('20169'!$O$181:'20169'!$Q$181)+'20169'!$AF$181</f>
        <v>0</v>
      </c>
      <c r="S181">
        <f>SUM('20169'!$R$181:'20169'!$R$181)</f>
        <v>0</v>
      </c>
      <c r="T181">
        <v>172</v>
      </c>
      <c r="V181" s="1"/>
      <c r="W181" s="1"/>
      <c r="X181" s="1"/>
      <c r="AF181">
        <f>'20169'!$G$181*IF(E181&lt;&gt;"",'20169'!$F$181,0)</f>
        <v>0</v>
      </c>
    </row>
    <row r="182" spans="1:32" ht="12.75">
      <c r="A182">
        <v>173</v>
      </c>
      <c r="B182" s="1"/>
      <c r="C182">
        <f>IF(B182&lt;&gt;"",VLOOKUP(B182,iscritti_20169!$A$1:$G$2,4,FALSE),"")</f>
      </c>
      <c r="D182">
        <f>IF(B182&lt;&gt;"",VLOOKUP(B182,iscritti_20169!$A$1:$G$2,2,FALSE),"")</f>
      </c>
      <c r="E182">
        <f>IF(B182&lt;&gt;"",VLOOKUP(B182,iscritti_20169!$A$1:$G$2,3,FALSE),"")</f>
      </c>
      <c r="F182">
        <f>IF(E182&lt;&gt;"",VLOOKUP(E182,'20169'!$AG$3:'20169'!$AH$8,2,FALSE),"")</f>
      </c>
      <c r="G182">
        <f>COUNTA('20169'!$H$182:'20169'!$M$182)</f>
        <v>0</v>
      </c>
      <c r="H182" s="1"/>
      <c r="I182" s="1"/>
      <c r="J182" s="1"/>
      <c r="K182" s="1"/>
      <c r="L182" s="1"/>
      <c r="M182" s="1"/>
      <c r="N182">
        <f>IF('20169'!$G$182&lt;&gt;0,'20169'!$O$182/'20169'!$G$182,"")</f>
      </c>
      <c r="O182">
        <f>SUM('20169'!$H$182:'20169'!$M$182)</f>
        <v>0</v>
      </c>
      <c r="P182" s="1"/>
      <c r="Q182" s="1"/>
      <c r="R182">
        <f>SUM('20169'!$O$182:'20169'!$Q$182)+'20169'!$AF$182</f>
        <v>0</v>
      </c>
      <c r="S182">
        <f>SUM('20169'!$R$182:'20169'!$R$182)</f>
        <v>0</v>
      </c>
      <c r="T182">
        <v>173</v>
      </c>
      <c r="V182" s="1"/>
      <c r="W182" s="1"/>
      <c r="X182" s="1"/>
      <c r="AF182">
        <f>'20169'!$G$182*IF(E182&lt;&gt;"",'20169'!$F$182,0)</f>
        <v>0</v>
      </c>
    </row>
    <row r="183" spans="1:32" ht="12.75">
      <c r="A183">
        <v>174</v>
      </c>
      <c r="B183" s="1"/>
      <c r="C183">
        <f>IF(B183&lt;&gt;"",VLOOKUP(B183,iscritti_20169!$A$1:$G$2,4,FALSE),"")</f>
      </c>
      <c r="D183">
        <f>IF(B183&lt;&gt;"",VLOOKUP(B183,iscritti_20169!$A$1:$G$2,2,FALSE),"")</f>
      </c>
      <c r="E183">
        <f>IF(B183&lt;&gt;"",VLOOKUP(B183,iscritti_20169!$A$1:$G$2,3,FALSE),"")</f>
      </c>
      <c r="F183">
        <f>IF(E183&lt;&gt;"",VLOOKUP(E183,'20169'!$AG$3:'20169'!$AH$8,2,FALSE),"")</f>
      </c>
      <c r="G183">
        <f>COUNTA('20169'!$H$183:'20169'!$M$183)</f>
        <v>0</v>
      </c>
      <c r="H183" s="1"/>
      <c r="I183" s="1"/>
      <c r="J183" s="1"/>
      <c r="K183" s="1"/>
      <c r="L183" s="1"/>
      <c r="M183" s="1"/>
      <c r="N183">
        <f>IF('20169'!$G$183&lt;&gt;0,'20169'!$O$183/'20169'!$G$183,"")</f>
      </c>
      <c r="O183">
        <f>SUM('20169'!$H$183:'20169'!$M$183)</f>
        <v>0</v>
      </c>
      <c r="P183" s="1"/>
      <c r="Q183" s="1"/>
      <c r="R183">
        <f>SUM('20169'!$O$183:'20169'!$Q$183)+'20169'!$AF$183</f>
        <v>0</v>
      </c>
      <c r="S183">
        <f>SUM('20169'!$R$183:'20169'!$R$183)</f>
        <v>0</v>
      </c>
      <c r="T183">
        <v>174</v>
      </c>
      <c r="V183" s="1"/>
      <c r="W183" s="1"/>
      <c r="X183" s="1"/>
      <c r="AF183">
        <f>'20169'!$G$183*IF(E183&lt;&gt;"",'20169'!$F$183,0)</f>
        <v>0</v>
      </c>
    </row>
    <row r="184" spans="1:32" ht="12.75">
      <c r="A184">
        <v>175</v>
      </c>
      <c r="B184" s="1"/>
      <c r="C184">
        <f>IF(B184&lt;&gt;"",VLOOKUP(B184,iscritti_20169!$A$1:$G$2,4,FALSE),"")</f>
      </c>
      <c r="D184">
        <f>IF(B184&lt;&gt;"",VLOOKUP(B184,iscritti_20169!$A$1:$G$2,2,FALSE),"")</f>
      </c>
      <c r="E184">
        <f>IF(B184&lt;&gt;"",VLOOKUP(B184,iscritti_20169!$A$1:$G$2,3,FALSE),"")</f>
      </c>
      <c r="F184">
        <f>IF(E184&lt;&gt;"",VLOOKUP(E184,'20169'!$AG$3:'20169'!$AH$8,2,FALSE),"")</f>
      </c>
      <c r="G184">
        <f>COUNTA('20169'!$H$184:'20169'!$M$184)</f>
        <v>0</v>
      </c>
      <c r="H184" s="1"/>
      <c r="I184" s="1"/>
      <c r="J184" s="1"/>
      <c r="K184" s="1"/>
      <c r="L184" s="1"/>
      <c r="M184" s="1"/>
      <c r="N184">
        <f>IF('20169'!$G$184&lt;&gt;0,'20169'!$O$184/'20169'!$G$184,"")</f>
      </c>
      <c r="O184">
        <f>SUM('20169'!$H$184:'20169'!$M$184)</f>
        <v>0</v>
      </c>
      <c r="P184" s="1"/>
      <c r="Q184" s="1"/>
      <c r="R184">
        <f>SUM('20169'!$O$184:'20169'!$Q$184)+'20169'!$AF$184</f>
        <v>0</v>
      </c>
      <c r="S184">
        <f>SUM('20169'!$R$184:'20169'!$R$184)</f>
        <v>0</v>
      </c>
      <c r="T184">
        <v>175</v>
      </c>
      <c r="V184" s="1"/>
      <c r="W184" s="1"/>
      <c r="X184" s="1"/>
      <c r="AF184">
        <f>'20169'!$G$184*IF(E184&lt;&gt;"",'20169'!$F$184,0)</f>
        <v>0</v>
      </c>
    </row>
    <row r="185" spans="1:32" ht="12.75">
      <c r="A185">
        <v>176</v>
      </c>
      <c r="B185" s="1"/>
      <c r="C185">
        <f>IF(B185&lt;&gt;"",VLOOKUP(B185,iscritti_20169!$A$1:$G$2,4,FALSE),"")</f>
      </c>
      <c r="D185">
        <f>IF(B185&lt;&gt;"",VLOOKUP(B185,iscritti_20169!$A$1:$G$2,2,FALSE),"")</f>
      </c>
      <c r="E185">
        <f>IF(B185&lt;&gt;"",VLOOKUP(B185,iscritti_20169!$A$1:$G$2,3,FALSE),"")</f>
      </c>
      <c r="F185">
        <f>IF(E185&lt;&gt;"",VLOOKUP(E185,'20169'!$AG$3:'20169'!$AH$8,2,FALSE),"")</f>
      </c>
      <c r="G185">
        <f>COUNTA('20169'!$H$185:'20169'!$M$185)</f>
        <v>0</v>
      </c>
      <c r="H185" s="1"/>
      <c r="I185" s="1"/>
      <c r="J185" s="1"/>
      <c r="K185" s="1"/>
      <c r="L185" s="1"/>
      <c r="M185" s="1"/>
      <c r="N185">
        <f>IF('20169'!$G$185&lt;&gt;0,'20169'!$O$185/'20169'!$G$185,"")</f>
      </c>
      <c r="O185">
        <f>SUM('20169'!$H$185:'20169'!$M$185)</f>
        <v>0</v>
      </c>
      <c r="P185" s="1"/>
      <c r="Q185" s="1"/>
      <c r="R185">
        <f>SUM('20169'!$O$185:'20169'!$Q$185)+'20169'!$AF$185</f>
        <v>0</v>
      </c>
      <c r="S185">
        <f>SUM('20169'!$R$185:'20169'!$R$185)</f>
        <v>0</v>
      </c>
      <c r="T185">
        <v>176</v>
      </c>
      <c r="V185" s="1"/>
      <c r="W185" s="1"/>
      <c r="X185" s="1"/>
      <c r="AF185">
        <f>'20169'!$G$185*IF(E185&lt;&gt;"",'20169'!$F$185,0)</f>
        <v>0</v>
      </c>
    </row>
    <row r="186" spans="1:32" ht="12.75">
      <c r="A186">
        <v>177</v>
      </c>
      <c r="B186" s="1"/>
      <c r="C186">
        <f>IF(B186&lt;&gt;"",VLOOKUP(B186,iscritti_20169!$A$1:$G$2,4,FALSE),"")</f>
      </c>
      <c r="D186">
        <f>IF(B186&lt;&gt;"",VLOOKUP(B186,iscritti_20169!$A$1:$G$2,2,FALSE),"")</f>
      </c>
      <c r="E186">
        <f>IF(B186&lt;&gt;"",VLOOKUP(B186,iscritti_20169!$A$1:$G$2,3,FALSE),"")</f>
      </c>
      <c r="F186">
        <f>IF(E186&lt;&gt;"",VLOOKUP(E186,'20169'!$AG$3:'20169'!$AH$8,2,FALSE),"")</f>
      </c>
      <c r="G186">
        <f>COUNTA('20169'!$H$186:'20169'!$M$186)</f>
        <v>0</v>
      </c>
      <c r="H186" s="1"/>
      <c r="I186" s="1"/>
      <c r="J186" s="1"/>
      <c r="K186" s="1"/>
      <c r="L186" s="1"/>
      <c r="M186" s="1"/>
      <c r="N186">
        <f>IF('20169'!$G$186&lt;&gt;0,'20169'!$O$186/'20169'!$G$186,"")</f>
      </c>
      <c r="O186">
        <f>SUM('20169'!$H$186:'20169'!$M$186)</f>
        <v>0</v>
      </c>
      <c r="P186" s="1"/>
      <c r="Q186" s="1"/>
      <c r="R186">
        <f>SUM('20169'!$O$186:'20169'!$Q$186)+'20169'!$AF$186</f>
        <v>0</v>
      </c>
      <c r="S186">
        <f>SUM('20169'!$R$186:'20169'!$R$186)</f>
        <v>0</v>
      </c>
      <c r="T186">
        <v>177</v>
      </c>
      <c r="V186" s="1"/>
      <c r="W186" s="1"/>
      <c r="X186" s="1"/>
      <c r="AF186">
        <f>'20169'!$G$186*IF(E186&lt;&gt;"",'20169'!$F$186,0)</f>
        <v>0</v>
      </c>
    </row>
    <row r="187" spans="1:32" ht="12.75">
      <c r="A187">
        <v>178</v>
      </c>
      <c r="B187" s="1"/>
      <c r="C187">
        <f>IF(B187&lt;&gt;"",VLOOKUP(B187,iscritti_20169!$A$1:$G$2,4,FALSE),"")</f>
      </c>
      <c r="D187">
        <f>IF(B187&lt;&gt;"",VLOOKUP(B187,iscritti_20169!$A$1:$G$2,2,FALSE),"")</f>
      </c>
      <c r="E187">
        <f>IF(B187&lt;&gt;"",VLOOKUP(B187,iscritti_20169!$A$1:$G$2,3,FALSE),"")</f>
      </c>
      <c r="F187">
        <f>IF(E187&lt;&gt;"",VLOOKUP(E187,'20169'!$AG$3:'20169'!$AH$8,2,FALSE),"")</f>
      </c>
      <c r="G187">
        <f>COUNTA('20169'!$H$187:'20169'!$M$187)</f>
        <v>0</v>
      </c>
      <c r="H187" s="1"/>
      <c r="I187" s="1"/>
      <c r="J187" s="1"/>
      <c r="K187" s="1"/>
      <c r="L187" s="1"/>
      <c r="M187" s="1"/>
      <c r="N187">
        <f>IF('20169'!$G$187&lt;&gt;0,'20169'!$O$187/'20169'!$G$187,"")</f>
      </c>
      <c r="O187">
        <f>SUM('20169'!$H$187:'20169'!$M$187)</f>
        <v>0</v>
      </c>
      <c r="P187" s="1"/>
      <c r="Q187" s="1"/>
      <c r="R187">
        <f>SUM('20169'!$O$187:'20169'!$Q$187)+'20169'!$AF$187</f>
        <v>0</v>
      </c>
      <c r="S187">
        <f>SUM('20169'!$R$187:'20169'!$R$187)</f>
        <v>0</v>
      </c>
      <c r="T187">
        <v>178</v>
      </c>
      <c r="V187" s="1"/>
      <c r="W187" s="1"/>
      <c r="X187" s="1"/>
      <c r="AF187">
        <f>'20169'!$G$187*IF(E187&lt;&gt;"",'20169'!$F$187,0)</f>
        <v>0</v>
      </c>
    </row>
    <row r="188" spans="1:32" ht="12.75">
      <c r="A188">
        <v>179</v>
      </c>
      <c r="B188" s="1"/>
      <c r="C188">
        <f>IF(B188&lt;&gt;"",VLOOKUP(B188,iscritti_20169!$A$1:$G$2,4,FALSE),"")</f>
      </c>
      <c r="D188">
        <f>IF(B188&lt;&gt;"",VLOOKUP(B188,iscritti_20169!$A$1:$G$2,2,FALSE),"")</f>
      </c>
      <c r="E188">
        <f>IF(B188&lt;&gt;"",VLOOKUP(B188,iscritti_20169!$A$1:$G$2,3,FALSE),"")</f>
      </c>
      <c r="F188">
        <f>IF(E188&lt;&gt;"",VLOOKUP(E188,'20169'!$AG$3:'20169'!$AH$8,2,FALSE),"")</f>
      </c>
      <c r="G188">
        <f>COUNTA('20169'!$H$188:'20169'!$M$188)</f>
        <v>0</v>
      </c>
      <c r="H188" s="1"/>
      <c r="I188" s="1"/>
      <c r="J188" s="1"/>
      <c r="K188" s="1"/>
      <c r="L188" s="1"/>
      <c r="M188" s="1"/>
      <c r="N188">
        <f>IF('20169'!$G$188&lt;&gt;0,'20169'!$O$188/'20169'!$G$188,"")</f>
      </c>
      <c r="O188">
        <f>SUM('20169'!$H$188:'20169'!$M$188)</f>
        <v>0</v>
      </c>
      <c r="P188" s="1"/>
      <c r="Q188" s="1"/>
      <c r="R188">
        <f>SUM('20169'!$O$188:'20169'!$Q$188)+'20169'!$AF$188</f>
        <v>0</v>
      </c>
      <c r="S188">
        <f>SUM('20169'!$R$188:'20169'!$R$188)</f>
        <v>0</v>
      </c>
      <c r="T188">
        <v>179</v>
      </c>
      <c r="V188" s="1"/>
      <c r="W188" s="1"/>
      <c r="X188" s="1"/>
      <c r="AF188">
        <f>'20169'!$G$188*IF(E188&lt;&gt;"",'20169'!$F$188,0)</f>
        <v>0</v>
      </c>
    </row>
    <row r="189" spans="1:32" ht="12.75">
      <c r="A189">
        <v>180</v>
      </c>
      <c r="B189" s="1"/>
      <c r="C189">
        <f>IF(B189&lt;&gt;"",VLOOKUP(B189,iscritti_20169!$A$1:$G$2,4,FALSE),"")</f>
      </c>
      <c r="D189">
        <f>IF(B189&lt;&gt;"",VLOOKUP(B189,iscritti_20169!$A$1:$G$2,2,FALSE),"")</f>
      </c>
      <c r="E189">
        <f>IF(B189&lt;&gt;"",VLOOKUP(B189,iscritti_20169!$A$1:$G$2,3,FALSE),"")</f>
      </c>
      <c r="F189">
        <f>IF(E189&lt;&gt;"",VLOOKUP(E189,'20169'!$AG$3:'20169'!$AH$8,2,FALSE),"")</f>
      </c>
      <c r="G189">
        <f>COUNTA('20169'!$H$189:'20169'!$M$189)</f>
        <v>0</v>
      </c>
      <c r="H189" s="1"/>
      <c r="I189" s="1"/>
      <c r="J189" s="1"/>
      <c r="K189" s="1"/>
      <c r="L189" s="1"/>
      <c r="M189" s="1"/>
      <c r="N189">
        <f>IF('20169'!$G$189&lt;&gt;0,'20169'!$O$189/'20169'!$G$189,"")</f>
      </c>
      <c r="O189">
        <f>SUM('20169'!$H$189:'20169'!$M$189)</f>
        <v>0</v>
      </c>
      <c r="P189" s="1"/>
      <c r="Q189" s="1"/>
      <c r="R189">
        <f>SUM('20169'!$O$189:'20169'!$Q$189)+'20169'!$AF$189</f>
        <v>0</v>
      </c>
      <c r="S189">
        <f>SUM('20169'!$R$189:'20169'!$R$189)</f>
        <v>0</v>
      </c>
      <c r="T189">
        <v>180</v>
      </c>
      <c r="V189" s="1"/>
      <c r="W189" s="1"/>
      <c r="X189" s="1"/>
      <c r="AF189">
        <f>'20169'!$G$189*IF(E189&lt;&gt;"",'20169'!$F$189,0)</f>
        <v>0</v>
      </c>
    </row>
    <row r="190" spans="1:32" ht="12.75">
      <c r="A190">
        <v>181</v>
      </c>
      <c r="B190" s="1"/>
      <c r="C190">
        <f>IF(B190&lt;&gt;"",VLOOKUP(B190,iscritti_20169!$A$1:$G$2,4,FALSE),"")</f>
      </c>
      <c r="D190">
        <f>IF(B190&lt;&gt;"",VLOOKUP(B190,iscritti_20169!$A$1:$G$2,2,FALSE),"")</f>
      </c>
      <c r="E190">
        <f>IF(B190&lt;&gt;"",VLOOKUP(B190,iscritti_20169!$A$1:$G$2,3,FALSE),"")</f>
      </c>
      <c r="F190">
        <f>IF(E190&lt;&gt;"",VLOOKUP(E190,'20169'!$AG$3:'20169'!$AH$8,2,FALSE),"")</f>
      </c>
      <c r="G190">
        <f>COUNTA('20169'!$H$190:'20169'!$M$190)</f>
        <v>0</v>
      </c>
      <c r="H190" s="1"/>
      <c r="I190" s="1"/>
      <c r="J190" s="1"/>
      <c r="K190" s="1"/>
      <c r="L190" s="1"/>
      <c r="M190" s="1"/>
      <c r="N190">
        <f>IF('20169'!$G$190&lt;&gt;0,'20169'!$O$190/'20169'!$G$190,"")</f>
      </c>
      <c r="O190">
        <f>SUM('20169'!$H$190:'20169'!$M$190)</f>
        <v>0</v>
      </c>
      <c r="P190" s="1"/>
      <c r="Q190" s="1"/>
      <c r="R190">
        <f>SUM('20169'!$O$190:'20169'!$Q$190)+'20169'!$AF$190</f>
        <v>0</v>
      </c>
      <c r="S190">
        <f>SUM('20169'!$R$190:'20169'!$R$190)</f>
        <v>0</v>
      </c>
      <c r="T190">
        <v>181</v>
      </c>
      <c r="V190" s="1"/>
      <c r="W190" s="1"/>
      <c r="X190" s="1"/>
      <c r="AF190">
        <f>'20169'!$G$190*IF(E190&lt;&gt;"",'20169'!$F$190,0)</f>
        <v>0</v>
      </c>
    </row>
    <row r="191" spans="1:32" ht="12.75">
      <c r="A191">
        <v>182</v>
      </c>
      <c r="B191" s="1"/>
      <c r="C191">
        <f>IF(B191&lt;&gt;"",VLOOKUP(B191,iscritti_20169!$A$1:$G$2,4,FALSE),"")</f>
      </c>
      <c r="D191">
        <f>IF(B191&lt;&gt;"",VLOOKUP(B191,iscritti_20169!$A$1:$G$2,2,FALSE),"")</f>
      </c>
      <c r="E191">
        <f>IF(B191&lt;&gt;"",VLOOKUP(B191,iscritti_20169!$A$1:$G$2,3,FALSE),"")</f>
      </c>
      <c r="F191">
        <f>IF(E191&lt;&gt;"",VLOOKUP(E191,'20169'!$AG$3:'20169'!$AH$8,2,FALSE),"")</f>
      </c>
      <c r="G191">
        <f>COUNTA('20169'!$H$191:'20169'!$M$191)</f>
        <v>0</v>
      </c>
      <c r="H191" s="1"/>
      <c r="I191" s="1"/>
      <c r="J191" s="1"/>
      <c r="K191" s="1"/>
      <c r="L191" s="1"/>
      <c r="M191" s="1"/>
      <c r="N191">
        <f>IF('20169'!$G$191&lt;&gt;0,'20169'!$O$191/'20169'!$G$191,"")</f>
      </c>
      <c r="O191">
        <f>SUM('20169'!$H$191:'20169'!$M$191)</f>
        <v>0</v>
      </c>
      <c r="P191" s="1"/>
      <c r="Q191" s="1"/>
      <c r="R191">
        <f>SUM('20169'!$O$191:'20169'!$Q$191)+'20169'!$AF$191</f>
        <v>0</v>
      </c>
      <c r="S191">
        <f>SUM('20169'!$R$191:'20169'!$R$191)</f>
        <v>0</v>
      </c>
      <c r="T191">
        <v>182</v>
      </c>
      <c r="V191" s="1"/>
      <c r="W191" s="1"/>
      <c r="X191" s="1"/>
      <c r="AF191">
        <f>'20169'!$G$191*IF(E191&lt;&gt;"",'20169'!$F$191,0)</f>
        <v>0</v>
      </c>
    </row>
    <row r="192" spans="1:32" ht="12.75">
      <c r="A192">
        <v>183</v>
      </c>
      <c r="B192" s="1"/>
      <c r="C192">
        <f>IF(B192&lt;&gt;"",VLOOKUP(B192,iscritti_20169!$A$1:$G$2,4,FALSE),"")</f>
      </c>
      <c r="D192">
        <f>IF(B192&lt;&gt;"",VLOOKUP(B192,iscritti_20169!$A$1:$G$2,2,FALSE),"")</f>
      </c>
      <c r="E192">
        <f>IF(B192&lt;&gt;"",VLOOKUP(B192,iscritti_20169!$A$1:$G$2,3,FALSE),"")</f>
      </c>
      <c r="F192">
        <f>IF(E192&lt;&gt;"",VLOOKUP(E192,'20169'!$AG$3:'20169'!$AH$8,2,FALSE),"")</f>
      </c>
      <c r="G192">
        <f>COUNTA('20169'!$H$192:'20169'!$M$192)</f>
        <v>0</v>
      </c>
      <c r="H192" s="1"/>
      <c r="I192" s="1"/>
      <c r="J192" s="1"/>
      <c r="K192" s="1"/>
      <c r="L192" s="1"/>
      <c r="M192" s="1"/>
      <c r="N192">
        <f>IF('20169'!$G$192&lt;&gt;0,'20169'!$O$192/'20169'!$G$192,"")</f>
      </c>
      <c r="O192">
        <f>SUM('20169'!$H$192:'20169'!$M$192)</f>
        <v>0</v>
      </c>
      <c r="P192" s="1"/>
      <c r="Q192" s="1"/>
      <c r="R192">
        <f>SUM('20169'!$O$192:'20169'!$Q$192)+'20169'!$AF$192</f>
        <v>0</v>
      </c>
      <c r="S192">
        <f>SUM('20169'!$R$192:'20169'!$R$192)</f>
        <v>0</v>
      </c>
      <c r="T192">
        <v>183</v>
      </c>
      <c r="V192" s="1"/>
      <c r="W192" s="1"/>
      <c r="X192" s="1"/>
      <c r="AF192">
        <f>'20169'!$G$192*IF(E192&lt;&gt;"",'20169'!$F$192,0)</f>
        <v>0</v>
      </c>
    </row>
    <row r="193" spans="1:32" ht="12.75">
      <c r="A193">
        <v>184</v>
      </c>
      <c r="B193" s="1"/>
      <c r="C193">
        <f>IF(B193&lt;&gt;"",VLOOKUP(B193,iscritti_20169!$A$1:$G$2,4,FALSE),"")</f>
      </c>
      <c r="D193">
        <f>IF(B193&lt;&gt;"",VLOOKUP(B193,iscritti_20169!$A$1:$G$2,2,FALSE),"")</f>
      </c>
      <c r="E193">
        <f>IF(B193&lt;&gt;"",VLOOKUP(B193,iscritti_20169!$A$1:$G$2,3,FALSE),"")</f>
      </c>
      <c r="F193">
        <f>IF(E193&lt;&gt;"",VLOOKUP(E193,'20169'!$AG$3:'20169'!$AH$8,2,FALSE),"")</f>
      </c>
      <c r="G193">
        <f>COUNTA('20169'!$H$193:'20169'!$M$193)</f>
        <v>0</v>
      </c>
      <c r="H193" s="1"/>
      <c r="I193" s="1"/>
      <c r="J193" s="1"/>
      <c r="K193" s="1"/>
      <c r="L193" s="1"/>
      <c r="M193" s="1"/>
      <c r="N193">
        <f>IF('20169'!$G$193&lt;&gt;0,'20169'!$O$193/'20169'!$G$193,"")</f>
      </c>
      <c r="O193">
        <f>SUM('20169'!$H$193:'20169'!$M$193)</f>
        <v>0</v>
      </c>
      <c r="P193" s="1"/>
      <c r="Q193" s="1"/>
      <c r="R193">
        <f>SUM('20169'!$O$193:'20169'!$Q$193)+'20169'!$AF$193</f>
        <v>0</v>
      </c>
      <c r="S193">
        <f>SUM('20169'!$R$193:'20169'!$R$193)</f>
        <v>0</v>
      </c>
      <c r="T193">
        <v>184</v>
      </c>
      <c r="V193" s="1"/>
      <c r="W193" s="1"/>
      <c r="X193" s="1"/>
      <c r="AF193">
        <f>'20169'!$G$193*IF(E193&lt;&gt;"",'20169'!$F$193,0)</f>
        <v>0</v>
      </c>
    </row>
    <row r="194" spans="1:32" ht="12.75">
      <c r="A194">
        <v>185</v>
      </c>
      <c r="B194" s="1"/>
      <c r="C194">
        <f>IF(B194&lt;&gt;"",VLOOKUP(B194,iscritti_20169!$A$1:$G$2,4,FALSE),"")</f>
      </c>
      <c r="D194">
        <f>IF(B194&lt;&gt;"",VLOOKUP(B194,iscritti_20169!$A$1:$G$2,2,FALSE),"")</f>
      </c>
      <c r="E194">
        <f>IF(B194&lt;&gt;"",VLOOKUP(B194,iscritti_20169!$A$1:$G$2,3,FALSE),"")</f>
      </c>
      <c r="F194">
        <f>IF(E194&lt;&gt;"",VLOOKUP(E194,'20169'!$AG$3:'20169'!$AH$8,2,FALSE),"")</f>
      </c>
      <c r="G194">
        <f>COUNTA('20169'!$H$194:'20169'!$M$194)</f>
        <v>0</v>
      </c>
      <c r="H194" s="1"/>
      <c r="I194" s="1"/>
      <c r="J194" s="1"/>
      <c r="K194" s="1"/>
      <c r="L194" s="1"/>
      <c r="M194" s="1"/>
      <c r="N194">
        <f>IF('20169'!$G$194&lt;&gt;0,'20169'!$O$194/'20169'!$G$194,"")</f>
      </c>
      <c r="O194">
        <f>SUM('20169'!$H$194:'20169'!$M$194)</f>
        <v>0</v>
      </c>
      <c r="P194" s="1"/>
      <c r="Q194" s="1"/>
      <c r="R194">
        <f>SUM('20169'!$O$194:'20169'!$Q$194)+'20169'!$AF$194</f>
        <v>0</v>
      </c>
      <c r="S194">
        <f>SUM('20169'!$R$194:'20169'!$R$194)</f>
        <v>0</v>
      </c>
      <c r="T194">
        <v>185</v>
      </c>
      <c r="V194" s="1"/>
      <c r="W194" s="1"/>
      <c r="X194" s="1"/>
      <c r="AF194">
        <f>'20169'!$G$194*IF(E194&lt;&gt;"",'20169'!$F$194,0)</f>
        <v>0</v>
      </c>
    </row>
    <row r="195" spans="1:32" ht="12.75">
      <c r="A195">
        <v>186</v>
      </c>
      <c r="B195" s="1"/>
      <c r="C195">
        <f>IF(B195&lt;&gt;"",VLOOKUP(B195,iscritti_20169!$A$1:$G$2,4,FALSE),"")</f>
      </c>
      <c r="D195">
        <f>IF(B195&lt;&gt;"",VLOOKUP(B195,iscritti_20169!$A$1:$G$2,2,FALSE),"")</f>
      </c>
      <c r="E195">
        <f>IF(B195&lt;&gt;"",VLOOKUP(B195,iscritti_20169!$A$1:$G$2,3,FALSE),"")</f>
      </c>
      <c r="F195">
        <f>IF(E195&lt;&gt;"",VLOOKUP(E195,'20169'!$AG$3:'20169'!$AH$8,2,FALSE),"")</f>
      </c>
      <c r="G195">
        <f>COUNTA('20169'!$H$195:'20169'!$M$195)</f>
        <v>0</v>
      </c>
      <c r="H195" s="1"/>
      <c r="I195" s="1"/>
      <c r="J195" s="1"/>
      <c r="K195" s="1"/>
      <c r="L195" s="1"/>
      <c r="M195" s="1"/>
      <c r="N195">
        <f>IF('20169'!$G$195&lt;&gt;0,'20169'!$O$195/'20169'!$G$195,"")</f>
      </c>
      <c r="O195">
        <f>SUM('20169'!$H$195:'20169'!$M$195)</f>
        <v>0</v>
      </c>
      <c r="P195" s="1"/>
      <c r="Q195" s="1"/>
      <c r="R195">
        <f>SUM('20169'!$O$195:'20169'!$Q$195)+'20169'!$AF$195</f>
        <v>0</v>
      </c>
      <c r="S195">
        <f>SUM('20169'!$R$195:'20169'!$R$195)</f>
        <v>0</v>
      </c>
      <c r="T195">
        <v>186</v>
      </c>
      <c r="V195" s="1"/>
      <c r="W195" s="1"/>
      <c r="X195" s="1"/>
      <c r="AF195">
        <f>'20169'!$G$195*IF(E195&lt;&gt;"",'20169'!$F$195,0)</f>
        <v>0</v>
      </c>
    </row>
    <row r="196" spans="1:32" ht="12.75">
      <c r="A196">
        <v>187</v>
      </c>
      <c r="B196" s="1"/>
      <c r="C196">
        <f>IF(B196&lt;&gt;"",VLOOKUP(B196,iscritti_20169!$A$1:$G$2,4,FALSE),"")</f>
      </c>
      <c r="D196">
        <f>IF(B196&lt;&gt;"",VLOOKUP(B196,iscritti_20169!$A$1:$G$2,2,FALSE),"")</f>
      </c>
      <c r="E196">
        <f>IF(B196&lt;&gt;"",VLOOKUP(B196,iscritti_20169!$A$1:$G$2,3,FALSE),"")</f>
      </c>
      <c r="F196">
        <f>IF(E196&lt;&gt;"",VLOOKUP(E196,'20169'!$AG$3:'20169'!$AH$8,2,FALSE),"")</f>
      </c>
      <c r="G196">
        <f>COUNTA('20169'!$H$196:'20169'!$M$196)</f>
        <v>0</v>
      </c>
      <c r="H196" s="1"/>
      <c r="I196" s="1"/>
      <c r="J196" s="1"/>
      <c r="K196" s="1"/>
      <c r="L196" s="1"/>
      <c r="M196" s="1"/>
      <c r="N196">
        <f>IF('20169'!$G$196&lt;&gt;0,'20169'!$O$196/'20169'!$G$196,"")</f>
      </c>
      <c r="O196">
        <f>SUM('20169'!$H$196:'20169'!$M$196)</f>
        <v>0</v>
      </c>
      <c r="P196" s="1"/>
      <c r="Q196" s="1"/>
      <c r="R196">
        <f>SUM('20169'!$O$196:'20169'!$Q$196)+'20169'!$AF$196</f>
        <v>0</v>
      </c>
      <c r="S196">
        <f>SUM('20169'!$R$196:'20169'!$R$196)</f>
        <v>0</v>
      </c>
      <c r="T196">
        <v>187</v>
      </c>
      <c r="V196" s="1"/>
      <c r="W196" s="1"/>
      <c r="X196" s="1"/>
      <c r="AF196">
        <f>'20169'!$G$196*IF(E196&lt;&gt;"",'20169'!$F$196,0)</f>
        <v>0</v>
      </c>
    </row>
    <row r="197" spans="1:32" ht="12.75">
      <c r="A197">
        <v>188</v>
      </c>
      <c r="B197" s="1"/>
      <c r="C197">
        <f>IF(B197&lt;&gt;"",VLOOKUP(B197,iscritti_20169!$A$1:$G$2,4,FALSE),"")</f>
      </c>
      <c r="D197">
        <f>IF(B197&lt;&gt;"",VLOOKUP(B197,iscritti_20169!$A$1:$G$2,2,FALSE),"")</f>
      </c>
      <c r="E197">
        <f>IF(B197&lt;&gt;"",VLOOKUP(B197,iscritti_20169!$A$1:$G$2,3,FALSE),"")</f>
      </c>
      <c r="F197">
        <f>IF(E197&lt;&gt;"",VLOOKUP(E197,'20169'!$AG$3:'20169'!$AH$8,2,FALSE),"")</f>
      </c>
      <c r="G197">
        <f>COUNTA('20169'!$H$197:'20169'!$M$197)</f>
        <v>0</v>
      </c>
      <c r="H197" s="1"/>
      <c r="I197" s="1"/>
      <c r="J197" s="1"/>
      <c r="K197" s="1"/>
      <c r="L197" s="1"/>
      <c r="M197" s="1"/>
      <c r="N197">
        <f>IF('20169'!$G$197&lt;&gt;0,'20169'!$O$197/'20169'!$G$197,"")</f>
      </c>
      <c r="O197">
        <f>SUM('20169'!$H$197:'20169'!$M$197)</f>
        <v>0</v>
      </c>
      <c r="P197" s="1"/>
      <c r="Q197" s="1"/>
      <c r="R197">
        <f>SUM('20169'!$O$197:'20169'!$Q$197)+'20169'!$AF$197</f>
        <v>0</v>
      </c>
      <c r="S197">
        <f>SUM('20169'!$R$197:'20169'!$R$197)</f>
        <v>0</v>
      </c>
      <c r="T197">
        <v>188</v>
      </c>
      <c r="V197" s="1"/>
      <c r="W197" s="1"/>
      <c r="X197" s="1"/>
      <c r="AF197">
        <f>'20169'!$G$197*IF(E197&lt;&gt;"",'20169'!$F$197,0)</f>
        <v>0</v>
      </c>
    </row>
    <row r="198" spans="1:32" ht="12.75">
      <c r="A198">
        <v>189</v>
      </c>
      <c r="B198" s="1"/>
      <c r="C198">
        <f>IF(B198&lt;&gt;"",VLOOKUP(B198,iscritti_20169!$A$1:$G$2,4,FALSE),"")</f>
      </c>
      <c r="D198">
        <f>IF(B198&lt;&gt;"",VLOOKUP(B198,iscritti_20169!$A$1:$G$2,2,FALSE),"")</f>
      </c>
      <c r="E198">
        <f>IF(B198&lt;&gt;"",VLOOKUP(B198,iscritti_20169!$A$1:$G$2,3,FALSE),"")</f>
      </c>
      <c r="F198">
        <f>IF(E198&lt;&gt;"",VLOOKUP(E198,'20169'!$AG$3:'20169'!$AH$8,2,FALSE),"")</f>
      </c>
      <c r="G198">
        <f>COUNTA('20169'!$H$198:'20169'!$M$198)</f>
        <v>0</v>
      </c>
      <c r="H198" s="1"/>
      <c r="I198" s="1"/>
      <c r="J198" s="1"/>
      <c r="K198" s="1"/>
      <c r="L198" s="1"/>
      <c r="M198" s="1"/>
      <c r="N198">
        <f>IF('20169'!$G$198&lt;&gt;0,'20169'!$O$198/'20169'!$G$198,"")</f>
      </c>
      <c r="O198">
        <f>SUM('20169'!$H$198:'20169'!$M$198)</f>
        <v>0</v>
      </c>
      <c r="P198" s="1"/>
      <c r="Q198" s="1"/>
      <c r="R198">
        <f>SUM('20169'!$O$198:'20169'!$Q$198)+'20169'!$AF$198</f>
        <v>0</v>
      </c>
      <c r="S198">
        <f>SUM('20169'!$R$198:'20169'!$R$198)</f>
        <v>0</v>
      </c>
      <c r="T198">
        <v>189</v>
      </c>
      <c r="V198" s="1"/>
      <c r="W198" s="1"/>
      <c r="X198" s="1"/>
      <c r="AF198">
        <f>'20169'!$G$198*IF(E198&lt;&gt;"",'20169'!$F$198,0)</f>
        <v>0</v>
      </c>
    </row>
    <row r="199" spans="1:32" ht="12.75">
      <c r="A199">
        <v>190</v>
      </c>
      <c r="B199" s="1"/>
      <c r="C199">
        <f>IF(B199&lt;&gt;"",VLOOKUP(B199,iscritti_20169!$A$1:$G$2,4,FALSE),"")</f>
      </c>
      <c r="D199">
        <f>IF(B199&lt;&gt;"",VLOOKUP(B199,iscritti_20169!$A$1:$G$2,2,FALSE),"")</f>
      </c>
      <c r="E199">
        <f>IF(B199&lt;&gt;"",VLOOKUP(B199,iscritti_20169!$A$1:$G$2,3,FALSE),"")</f>
      </c>
      <c r="F199">
        <f>IF(E199&lt;&gt;"",VLOOKUP(E199,'20169'!$AG$3:'20169'!$AH$8,2,FALSE),"")</f>
      </c>
      <c r="G199">
        <f>COUNTA('20169'!$H$199:'20169'!$M$199)</f>
        <v>0</v>
      </c>
      <c r="H199" s="1"/>
      <c r="I199" s="1"/>
      <c r="J199" s="1"/>
      <c r="K199" s="1"/>
      <c r="L199" s="1"/>
      <c r="M199" s="1"/>
      <c r="N199">
        <f>IF('20169'!$G$199&lt;&gt;0,'20169'!$O$199/'20169'!$G$199,"")</f>
      </c>
      <c r="O199">
        <f>SUM('20169'!$H$199:'20169'!$M$199)</f>
        <v>0</v>
      </c>
      <c r="P199" s="1"/>
      <c r="Q199" s="1"/>
      <c r="R199">
        <f>SUM('20169'!$O$199:'20169'!$Q$199)+'20169'!$AF$199</f>
        <v>0</v>
      </c>
      <c r="S199">
        <f>SUM('20169'!$R$199:'20169'!$R$199)</f>
        <v>0</v>
      </c>
      <c r="T199">
        <v>190</v>
      </c>
      <c r="V199" s="1"/>
      <c r="W199" s="1"/>
      <c r="X199" s="1"/>
      <c r="AF199">
        <f>'20169'!$G$199*IF(E199&lt;&gt;"",'20169'!$F$199,0)</f>
        <v>0</v>
      </c>
    </row>
    <row r="200" spans="1:32" ht="12.75">
      <c r="A200">
        <v>191</v>
      </c>
      <c r="B200" s="1"/>
      <c r="C200">
        <f>IF(B200&lt;&gt;"",VLOOKUP(B200,iscritti_20169!$A$1:$G$2,4,FALSE),"")</f>
      </c>
      <c r="D200">
        <f>IF(B200&lt;&gt;"",VLOOKUP(B200,iscritti_20169!$A$1:$G$2,2,FALSE),"")</f>
      </c>
      <c r="E200">
        <f>IF(B200&lt;&gt;"",VLOOKUP(B200,iscritti_20169!$A$1:$G$2,3,FALSE),"")</f>
      </c>
      <c r="F200">
        <f>IF(E200&lt;&gt;"",VLOOKUP(E200,'20169'!$AG$3:'20169'!$AH$8,2,FALSE),"")</f>
      </c>
      <c r="G200">
        <f>COUNTA('20169'!$H$200:'20169'!$M$200)</f>
        <v>0</v>
      </c>
      <c r="H200" s="1"/>
      <c r="I200" s="1"/>
      <c r="J200" s="1"/>
      <c r="K200" s="1"/>
      <c r="L200" s="1"/>
      <c r="M200" s="1"/>
      <c r="N200">
        <f>IF('20169'!$G$200&lt;&gt;0,'20169'!$O$200/'20169'!$G$200,"")</f>
      </c>
      <c r="O200">
        <f>SUM('20169'!$H$200:'20169'!$M$200)</f>
        <v>0</v>
      </c>
      <c r="P200" s="1"/>
      <c r="Q200" s="1"/>
      <c r="R200">
        <f>SUM('20169'!$O$200:'20169'!$Q$200)+'20169'!$AF$200</f>
        <v>0</v>
      </c>
      <c r="S200">
        <f>SUM('20169'!$R$200:'20169'!$R$200)</f>
        <v>0</v>
      </c>
      <c r="T200">
        <v>191</v>
      </c>
      <c r="V200" s="1"/>
      <c r="W200" s="1"/>
      <c r="X200" s="1"/>
      <c r="AF200">
        <f>'20169'!$G$200*IF(E200&lt;&gt;"",'20169'!$F$200,0)</f>
        <v>0</v>
      </c>
    </row>
    <row r="201" spans="1:32" ht="12.75">
      <c r="A201">
        <v>192</v>
      </c>
      <c r="B201" s="1"/>
      <c r="C201">
        <f>IF(B201&lt;&gt;"",VLOOKUP(B201,iscritti_20169!$A$1:$G$2,4,FALSE),"")</f>
      </c>
      <c r="D201">
        <f>IF(B201&lt;&gt;"",VLOOKUP(B201,iscritti_20169!$A$1:$G$2,2,FALSE),"")</f>
      </c>
      <c r="E201">
        <f>IF(B201&lt;&gt;"",VLOOKUP(B201,iscritti_20169!$A$1:$G$2,3,FALSE),"")</f>
      </c>
      <c r="F201">
        <f>IF(E201&lt;&gt;"",VLOOKUP(E201,'20169'!$AG$3:'20169'!$AH$8,2,FALSE),"")</f>
      </c>
      <c r="G201">
        <f>COUNTA('20169'!$H$201:'20169'!$M$201)</f>
        <v>0</v>
      </c>
      <c r="H201" s="1"/>
      <c r="I201" s="1"/>
      <c r="J201" s="1"/>
      <c r="K201" s="1"/>
      <c r="L201" s="1"/>
      <c r="M201" s="1"/>
      <c r="N201">
        <f>IF('20169'!$G$201&lt;&gt;0,'20169'!$O$201/'20169'!$G$201,"")</f>
      </c>
      <c r="O201">
        <f>SUM('20169'!$H$201:'20169'!$M$201)</f>
        <v>0</v>
      </c>
      <c r="P201" s="1"/>
      <c r="Q201" s="1"/>
      <c r="R201">
        <f>SUM('20169'!$O$201:'20169'!$Q$201)+'20169'!$AF$201</f>
        <v>0</v>
      </c>
      <c r="S201">
        <f>SUM('20169'!$R$201:'20169'!$R$201)</f>
        <v>0</v>
      </c>
      <c r="T201">
        <v>192</v>
      </c>
      <c r="V201" s="1"/>
      <c r="W201" s="1"/>
      <c r="X201" s="1"/>
      <c r="AF201">
        <f>'20169'!$G$201*IF(E201&lt;&gt;"",'20169'!$F$201,0)</f>
        <v>0</v>
      </c>
    </row>
    <row r="202" spans="1:32" ht="12.75">
      <c r="A202">
        <v>193</v>
      </c>
      <c r="B202" s="1"/>
      <c r="C202">
        <f>IF(B202&lt;&gt;"",VLOOKUP(B202,iscritti_20169!$A$1:$G$2,4,FALSE),"")</f>
      </c>
      <c r="D202">
        <f>IF(B202&lt;&gt;"",VLOOKUP(B202,iscritti_20169!$A$1:$G$2,2,FALSE),"")</f>
      </c>
      <c r="E202">
        <f>IF(B202&lt;&gt;"",VLOOKUP(B202,iscritti_20169!$A$1:$G$2,3,FALSE),"")</f>
      </c>
      <c r="F202">
        <f>IF(E202&lt;&gt;"",VLOOKUP(E202,'20169'!$AG$3:'20169'!$AH$8,2,FALSE),"")</f>
      </c>
      <c r="G202">
        <f>COUNTA('20169'!$H$202:'20169'!$M$202)</f>
        <v>0</v>
      </c>
      <c r="H202" s="1"/>
      <c r="I202" s="1"/>
      <c r="J202" s="1"/>
      <c r="K202" s="1"/>
      <c r="L202" s="1"/>
      <c r="M202" s="1"/>
      <c r="N202">
        <f>IF('20169'!$G$202&lt;&gt;0,'20169'!$O$202/'20169'!$G$202,"")</f>
      </c>
      <c r="O202">
        <f>SUM('20169'!$H$202:'20169'!$M$202)</f>
        <v>0</v>
      </c>
      <c r="P202" s="1"/>
      <c r="Q202" s="1"/>
      <c r="R202">
        <f>SUM('20169'!$O$202:'20169'!$Q$202)+'20169'!$AF$202</f>
        <v>0</v>
      </c>
      <c r="S202">
        <f>SUM('20169'!$R$202:'20169'!$R$202)</f>
        <v>0</v>
      </c>
      <c r="T202">
        <v>193</v>
      </c>
      <c r="V202" s="1"/>
      <c r="W202" s="1"/>
      <c r="X202" s="1"/>
      <c r="AF202">
        <f>'20169'!$G$202*IF(E202&lt;&gt;"",'20169'!$F$202,0)</f>
        <v>0</v>
      </c>
    </row>
    <row r="203" spans="1:32" ht="12.75">
      <c r="A203">
        <v>194</v>
      </c>
      <c r="B203" s="1"/>
      <c r="C203">
        <f>IF(B203&lt;&gt;"",VLOOKUP(B203,iscritti_20169!$A$1:$G$2,4,FALSE),"")</f>
      </c>
      <c r="D203">
        <f>IF(B203&lt;&gt;"",VLOOKUP(B203,iscritti_20169!$A$1:$G$2,2,FALSE),"")</f>
      </c>
      <c r="E203">
        <f>IF(B203&lt;&gt;"",VLOOKUP(B203,iscritti_20169!$A$1:$G$2,3,FALSE),"")</f>
      </c>
      <c r="F203">
        <f>IF(E203&lt;&gt;"",VLOOKUP(E203,'20169'!$AG$3:'20169'!$AH$8,2,FALSE),"")</f>
      </c>
      <c r="G203">
        <f>COUNTA('20169'!$H$203:'20169'!$M$203)</f>
        <v>0</v>
      </c>
      <c r="H203" s="1"/>
      <c r="I203" s="1"/>
      <c r="J203" s="1"/>
      <c r="K203" s="1"/>
      <c r="L203" s="1"/>
      <c r="M203" s="1"/>
      <c r="N203">
        <f>IF('20169'!$G$203&lt;&gt;0,'20169'!$O$203/'20169'!$G$203,"")</f>
      </c>
      <c r="O203">
        <f>SUM('20169'!$H$203:'20169'!$M$203)</f>
        <v>0</v>
      </c>
      <c r="P203" s="1"/>
      <c r="Q203" s="1"/>
      <c r="R203">
        <f>SUM('20169'!$O$203:'20169'!$Q$203)+'20169'!$AF$203</f>
        <v>0</v>
      </c>
      <c r="S203">
        <f>SUM('20169'!$R$203:'20169'!$R$203)</f>
        <v>0</v>
      </c>
      <c r="T203">
        <v>194</v>
      </c>
      <c r="V203" s="1"/>
      <c r="W203" s="1"/>
      <c r="X203" s="1"/>
      <c r="AF203">
        <f>'20169'!$G$203*IF(E203&lt;&gt;"",'20169'!$F$203,0)</f>
        <v>0</v>
      </c>
    </row>
    <row r="204" spans="1:32" ht="12.75">
      <c r="A204">
        <v>195</v>
      </c>
      <c r="B204" s="1"/>
      <c r="C204">
        <f>IF(B204&lt;&gt;"",VLOOKUP(B204,iscritti_20169!$A$1:$G$2,4,FALSE),"")</f>
      </c>
      <c r="D204">
        <f>IF(B204&lt;&gt;"",VLOOKUP(B204,iscritti_20169!$A$1:$G$2,2,FALSE),"")</f>
      </c>
      <c r="E204">
        <f>IF(B204&lt;&gt;"",VLOOKUP(B204,iscritti_20169!$A$1:$G$2,3,FALSE),"")</f>
      </c>
      <c r="F204">
        <f>IF(E204&lt;&gt;"",VLOOKUP(E204,'20169'!$AG$3:'20169'!$AH$8,2,FALSE),"")</f>
      </c>
      <c r="G204">
        <f>COUNTA('20169'!$H$204:'20169'!$M$204)</f>
        <v>0</v>
      </c>
      <c r="H204" s="1"/>
      <c r="I204" s="1"/>
      <c r="J204" s="1"/>
      <c r="K204" s="1"/>
      <c r="L204" s="1"/>
      <c r="M204" s="1"/>
      <c r="N204">
        <f>IF('20169'!$G$204&lt;&gt;0,'20169'!$O$204/'20169'!$G$204,"")</f>
      </c>
      <c r="O204">
        <f>SUM('20169'!$H$204:'20169'!$M$204)</f>
        <v>0</v>
      </c>
      <c r="P204" s="1"/>
      <c r="Q204" s="1"/>
      <c r="R204">
        <f>SUM('20169'!$O$204:'20169'!$Q$204)+'20169'!$AF$204</f>
        <v>0</v>
      </c>
      <c r="S204">
        <f>SUM('20169'!$R$204:'20169'!$R$204)</f>
        <v>0</v>
      </c>
      <c r="T204">
        <v>195</v>
      </c>
      <c r="V204" s="1"/>
      <c r="W204" s="1"/>
      <c r="X204" s="1"/>
      <c r="AF204">
        <f>'20169'!$G$204*IF(E204&lt;&gt;"",'20169'!$F$204,0)</f>
        <v>0</v>
      </c>
    </row>
    <row r="205" spans="1:32" ht="12.75">
      <c r="A205">
        <v>196</v>
      </c>
      <c r="B205" s="1"/>
      <c r="C205">
        <f>IF(B205&lt;&gt;"",VLOOKUP(B205,iscritti_20169!$A$1:$G$2,4,FALSE),"")</f>
      </c>
      <c r="D205">
        <f>IF(B205&lt;&gt;"",VLOOKUP(B205,iscritti_20169!$A$1:$G$2,2,FALSE),"")</f>
      </c>
      <c r="E205">
        <f>IF(B205&lt;&gt;"",VLOOKUP(B205,iscritti_20169!$A$1:$G$2,3,FALSE),"")</f>
      </c>
      <c r="F205">
        <f>IF(E205&lt;&gt;"",VLOOKUP(E205,'20169'!$AG$3:'20169'!$AH$8,2,FALSE),"")</f>
      </c>
      <c r="G205">
        <f>COUNTA('20169'!$H$205:'20169'!$M$205)</f>
        <v>0</v>
      </c>
      <c r="H205" s="1"/>
      <c r="I205" s="1"/>
      <c r="J205" s="1"/>
      <c r="K205" s="1"/>
      <c r="L205" s="1"/>
      <c r="M205" s="1"/>
      <c r="N205">
        <f>IF('20169'!$G$205&lt;&gt;0,'20169'!$O$205/'20169'!$G$205,"")</f>
      </c>
      <c r="O205">
        <f>SUM('20169'!$H$205:'20169'!$M$205)</f>
        <v>0</v>
      </c>
      <c r="P205" s="1"/>
      <c r="Q205" s="1"/>
      <c r="R205">
        <f>SUM('20169'!$O$205:'20169'!$Q$205)+'20169'!$AF$205</f>
        <v>0</v>
      </c>
      <c r="S205">
        <f>SUM('20169'!$R$205:'20169'!$R$205)</f>
        <v>0</v>
      </c>
      <c r="T205">
        <v>196</v>
      </c>
      <c r="V205" s="1"/>
      <c r="W205" s="1"/>
      <c r="X205" s="1"/>
      <c r="AF205">
        <f>'20169'!$G$205*IF(E205&lt;&gt;"",'20169'!$F$205,0)</f>
        <v>0</v>
      </c>
    </row>
    <row r="206" spans="1:32" ht="12.75">
      <c r="A206">
        <v>197</v>
      </c>
      <c r="B206" s="1"/>
      <c r="C206">
        <f>IF(B206&lt;&gt;"",VLOOKUP(B206,iscritti_20169!$A$1:$G$2,4,FALSE),"")</f>
      </c>
      <c r="D206">
        <f>IF(B206&lt;&gt;"",VLOOKUP(B206,iscritti_20169!$A$1:$G$2,2,FALSE),"")</f>
      </c>
      <c r="E206">
        <f>IF(B206&lt;&gt;"",VLOOKUP(B206,iscritti_20169!$A$1:$G$2,3,FALSE),"")</f>
      </c>
      <c r="F206">
        <f>IF(E206&lt;&gt;"",VLOOKUP(E206,'20169'!$AG$3:'20169'!$AH$8,2,FALSE),"")</f>
      </c>
      <c r="G206">
        <f>COUNTA('20169'!$H$206:'20169'!$M$206)</f>
        <v>0</v>
      </c>
      <c r="H206" s="1"/>
      <c r="I206" s="1"/>
      <c r="J206" s="1"/>
      <c r="K206" s="1"/>
      <c r="L206" s="1"/>
      <c r="M206" s="1"/>
      <c r="N206">
        <f>IF('20169'!$G$206&lt;&gt;0,'20169'!$O$206/'20169'!$G$206,"")</f>
      </c>
      <c r="O206">
        <f>SUM('20169'!$H$206:'20169'!$M$206)</f>
        <v>0</v>
      </c>
      <c r="P206" s="1"/>
      <c r="Q206" s="1"/>
      <c r="R206">
        <f>SUM('20169'!$O$206:'20169'!$Q$206)+'20169'!$AF$206</f>
        <v>0</v>
      </c>
      <c r="S206">
        <f>SUM('20169'!$R$206:'20169'!$R$206)</f>
        <v>0</v>
      </c>
      <c r="T206">
        <v>197</v>
      </c>
      <c r="V206" s="1"/>
      <c r="W206" s="1"/>
      <c r="X206" s="1"/>
      <c r="AF206">
        <f>'20169'!$G$206*IF(E206&lt;&gt;"",'20169'!$F$206,0)</f>
        <v>0</v>
      </c>
    </row>
    <row r="207" spans="1:32" ht="12.75">
      <c r="A207">
        <v>198</v>
      </c>
      <c r="B207" s="1"/>
      <c r="C207">
        <f>IF(B207&lt;&gt;"",VLOOKUP(B207,iscritti_20169!$A$1:$G$2,4,FALSE),"")</f>
      </c>
      <c r="D207">
        <f>IF(B207&lt;&gt;"",VLOOKUP(B207,iscritti_20169!$A$1:$G$2,2,FALSE),"")</f>
      </c>
      <c r="E207">
        <f>IF(B207&lt;&gt;"",VLOOKUP(B207,iscritti_20169!$A$1:$G$2,3,FALSE),"")</f>
      </c>
      <c r="F207">
        <f>IF(E207&lt;&gt;"",VLOOKUP(E207,'20169'!$AG$3:'20169'!$AH$8,2,FALSE),"")</f>
      </c>
      <c r="G207">
        <f>COUNTA('20169'!$H$207:'20169'!$M$207)</f>
        <v>0</v>
      </c>
      <c r="H207" s="1"/>
      <c r="I207" s="1"/>
      <c r="J207" s="1"/>
      <c r="K207" s="1"/>
      <c r="L207" s="1"/>
      <c r="M207" s="1"/>
      <c r="N207">
        <f>IF('20169'!$G$207&lt;&gt;0,'20169'!$O$207/'20169'!$G$207,"")</f>
      </c>
      <c r="O207">
        <f>SUM('20169'!$H$207:'20169'!$M$207)</f>
        <v>0</v>
      </c>
      <c r="P207" s="1"/>
      <c r="Q207" s="1"/>
      <c r="R207">
        <f>SUM('20169'!$O$207:'20169'!$Q$207)+'20169'!$AF$207</f>
        <v>0</v>
      </c>
      <c r="S207">
        <f>SUM('20169'!$R$207:'20169'!$R$207)</f>
        <v>0</v>
      </c>
      <c r="T207">
        <v>198</v>
      </c>
      <c r="V207" s="1"/>
      <c r="W207" s="1"/>
      <c r="X207" s="1"/>
      <c r="AF207">
        <f>'20169'!$G$207*IF(E207&lt;&gt;"",'20169'!$F$207,0)</f>
        <v>0</v>
      </c>
    </row>
    <row r="208" spans="1:32" ht="12.75">
      <c r="A208">
        <v>199</v>
      </c>
      <c r="B208" s="1"/>
      <c r="C208">
        <f>IF(B208&lt;&gt;"",VLOOKUP(B208,iscritti_20169!$A$1:$G$2,4,FALSE),"")</f>
      </c>
      <c r="D208">
        <f>IF(B208&lt;&gt;"",VLOOKUP(B208,iscritti_20169!$A$1:$G$2,2,FALSE),"")</f>
      </c>
      <c r="E208">
        <f>IF(B208&lt;&gt;"",VLOOKUP(B208,iscritti_20169!$A$1:$G$2,3,FALSE),"")</f>
      </c>
      <c r="F208">
        <f>IF(E208&lt;&gt;"",VLOOKUP(E208,'20169'!$AG$3:'20169'!$AH$8,2,FALSE),"")</f>
      </c>
      <c r="G208">
        <f>COUNTA('20169'!$H$208:'20169'!$M$208)</f>
        <v>0</v>
      </c>
      <c r="H208" s="1"/>
      <c r="I208" s="1"/>
      <c r="J208" s="1"/>
      <c r="K208" s="1"/>
      <c r="L208" s="1"/>
      <c r="M208" s="1"/>
      <c r="N208">
        <f>IF('20169'!$G$208&lt;&gt;0,'20169'!$O$208/'20169'!$G$208,"")</f>
      </c>
      <c r="O208">
        <f>SUM('20169'!$H$208:'20169'!$M$208)</f>
        <v>0</v>
      </c>
      <c r="P208" s="1"/>
      <c r="Q208" s="1"/>
      <c r="R208">
        <f>SUM('20169'!$O$208:'20169'!$Q$208)+'20169'!$AF$208</f>
        <v>0</v>
      </c>
      <c r="S208">
        <f>SUM('20169'!$R$208:'20169'!$R$208)</f>
        <v>0</v>
      </c>
      <c r="T208">
        <v>199</v>
      </c>
      <c r="V208" s="1"/>
      <c r="W208" s="1"/>
      <c r="X208" s="1"/>
      <c r="AF208">
        <f>'20169'!$G$208*IF(E208&lt;&gt;"",'20169'!$F$208,0)</f>
        <v>0</v>
      </c>
    </row>
    <row r="209" spans="1:32" ht="12.75">
      <c r="A209">
        <v>200</v>
      </c>
      <c r="B209" s="1"/>
      <c r="C209">
        <f>IF(B209&lt;&gt;"",VLOOKUP(B209,iscritti_20169!$A$1:$G$2,4,FALSE),"")</f>
      </c>
      <c r="D209">
        <f>IF(B209&lt;&gt;"",VLOOKUP(B209,iscritti_20169!$A$1:$G$2,2,FALSE),"")</f>
      </c>
      <c r="E209">
        <f>IF(B209&lt;&gt;"",VLOOKUP(B209,iscritti_20169!$A$1:$G$2,3,FALSE),"")</f>
      </c>
      <c r="F209">
        <f>IF(E209&lt;&gt;"",VLOOKUP(E209,'20169'!$AG$3:'20169'!$AH$8,2,FALSE),"")</f>
      </c>
      <c r="G209">
        <f>COUNTA('20169'!$H$209:'20169'!$M$209)</f>
        <v>0</v>
      </c>
      <c r="H209" s="1"/>
      <c r="I209" s="1"/>
      <c r="J209" s="1"/>
      <c r="K209" s="1"/>
      <c r="L209" s="1"/>
      <c r="M209" s="1"/>
      <c r="N209">
        <f>IF('20169'!$G$209&lt;&gt;0,'20169'!$O$209/'20169'!$G$209,"")</f>
      </c>
      <c r="O209">
        <f>SUM('20169'!$H$209:'20169'!$M$209)</f>
        <v>0</v>
      </c>
      <c r="P209" s="1"/>
      <c r="Q209" s="1"/>
      <c r="R209">
        <f>SUM('20169'!$O$209:'20169'!$Q$209)+'20169'!$AF$209</f>
        <v>0</v>
      </c>
      <c r="S209">
        <f>SUM('20169'!$R$209:'20169'!$R$209)</f>
        <v>0</v>
      </c>
      <c r="T209">
        <v>200</v>
      </c>
      <c r="V209" s="1"/>
      <c r="W209" s="1"/>
      <c r="X209" s="1"/>
      <c r="AF209">
        <f>'20169'!$G$209*IF(E209&lt;&gt;"",'20169'!$F$209,0)</f>
        <v>0</v>
      </c>
    </row>
    <row r="210" spans="1:32" ht="12.75">
      <c r="A210">
        <v>201</v>
      </c>
      <c r="B210" s="1"/>
      <c r="C210">
        <f>IF(B210&lt;&gt;"",VLOOKUP(B210,iscritti_20169!$A$1:$G$2,4,FALSE),"")</f>
      </c>
      <c r="D210">
        <f>IF(B210&lt;&gt;"",VLOOKUP(B210,iscritti_20169!$A$1:$G$2,2,FALSE),"")</f>
      </c>
      <c r="E210">
        <f>IF(B210&lt;&gt;"",VLOOKUP(B210,iscritti_20169!$A$1:$G$2,3,FALSE),"")</f>
      </c>
      <c r="F210">
        <f>IF(E210&lt;&gt;"",VLOOKUP(E210,'20169'!$AG$3:'20169'!$AH$8,2,FALSE),"")</f>
      </c>
      <c r="G210">
        <f>COUNTA('20169'!$H$210:'20169'!$M$210)</f>
        <v>0</v>
      </c>
      <c r="H210" s="1"/>
      <c r="I210" s="1"/>
      <c r="J210" s="1"/>
      <c r="K210" s="1"/>
      <c r="L210" s="1"/>
      <c r="M210" s="1"/>
      <c r="N210">
        <f>IF('20169'!$G$210&lt;&gt;0,'20169'!$O$210/'20169'!$G$210,"")</f>
      </c>
      <c r="O210">
        <f>SUM('20169'!$H$210:'20169'!$M$210)</f>
        <v>0</v>
      </c>
      <c r="P210" s="1"/>
      <c r="Q210" s="1"/>
      <c r="R210">
        <f>SUM('20169'!$O$210:'20169'!$Q$210)+'20169'!$AF$210</f>
        <v>0</v>
      </c>
      <c r="S210">
        <f>SUM('20169'!$R$210:'20169'!$R$210)</f>
        <v>0</v>
      </c>
      <c r="T210">
        <v>201</v>
      </c>
      <c r="V210" s="1"/>
      <c r="W210" s="1"/>
      <c r="X210" s="1"/>
      <c r="AF210">
        <f>'20169'!$G$210*IF(E210&lt;&gt;"",'20169'!$F$210,0)</f>
        <v>0</v>
      </c>
    </row>
    <row r="211" spans="1:32" ht="12.75">
      <c r="A211">
        <v>202</v>
      </c>
      <c r="B211" s="1"/>
      <c r="C211">
        <f>IF(B211&lt;&gt;"",VLOOKUP(B211,iscritti_20169!$A$1:$G$2,4,FALSE),"")</f>
      </c>
      <c r="D211">
        <f>IF(B211&lt;&gt;"",VLOOKUP(B211,iscritti_20169!$A$1:$G$2,2,FALSE),"")</f>
      </c>
      <c r="E211">
        <f>IF(B211&lt;&gt;"",VLOOKUP(B211,iscritti_20169!$A$1:$G$2,3,FALSE),"")</f>
      </c>
      <c r="F211">
        <f>IF(E211&lt;&gt;"",VLOOKUP(E211,'20169'!$AG$3:'20169'!$AH$8,2,FALSE),"")</f>
      </c>
      <c r="G211">
        <f>COUNTA('20169'!$H$211:'20169'!$M$211)</f>
        <v>0</v>
      </c>
      <c r="H211" s="1"/>
      <c r="I211" s="1"/>
      <c r="J211" s="1"/>
      <c r="K211" s="1"/>
      <c r="L211" s="1"/>
      <c r="M211" s="1"/>
      <c r="N211">
        <f>IF('20169'!$G$211&lt;&gt;0,'20169'!$O$211/'20169'!$G$211,"")</f>
      </c>
      <c r="O211">
        <f>SUM('20169'!$H$211:'20169'!$M$211)</f>
        <v>0</v>
      </c>
      <c r="P211" s="1"/>
      <c r="Q211" s="1"/>
      <c r="R211">
        <f>SUM('20169'!$O$211:'20169'!$Q$211)+'20169'!$AF$211</f>
        <v>0</v>
      </c>
      <c r="S211">
        <f>SUM('20169'!$R$211:'20169'!$R$211)</f>
        <v>0</v>
      </c>
      <c r="T211">
        <v>202</v>
      </c>
      <c r="V211" s="1"/>
      <c r="W211" s="1"/>
      <c r="X211" s="1"/>
      <c r="AF211">
        <f>'20169'!$G$211*IF(E211&lt;&gt;"",'20169'!$F$211,0)</f>
        <v>0</v>
      </c>
    </row>
    <row r="212" spans="1:32" ht="12.75">
      <c r="A212">
        <v>203</v>
      </c>
      <c r="B212" s="1"/>
      <c r="C212">
        <f>IF(B212&lt;&gt;"",VLOOKUP(B212,iscritti_20169!$A$1:$G$2,4,FALSE),"")</f>
      </c>
      <c r="D212">
        <f>IF(B212&lt;&gt;"",VLOOKUP(B212,iscritti_20169!$A$1:$G$2,2,FALSE),"")</f>
      </c>
      <c r="E212">
        <f>IF(B212&lt;&gt;"",VLOOKUP(B212,iscritti_20169!$A$1:$G$2,3,FALSE),"")</f>
      </c>
      <c r="F212">
        <f>IF(E212&lt;&gt;"",VLOOKUP(E212,'20169'!$AG$3:'20169'!$AH$8,2,FALSE),"")</f>
      </c>
      <c r="G212">
        <f>COUNTA('20169'!$H$212:'20169'!$M$212)</f>
        <v>0</v>
      </c>
      <c r="H212" s="1"/>
      <c r="I212" s="1"/>
      <c r="J212" s="1"/>
      <c r="K212" s="1"/>
      <c r="L212" s="1"/>
      <c r="M212" s="1"/>
      <c r="N212">
        <f>IF('20169'!$G$212&lt;&gt;0,'20169'!$O$212/'20169'!$G$212,"")</f>
      </c>
      <c r="O212">
        <f>SUM('20169'!$H$212:'20169'!$M$212)</f>
        <v>0</v>
      </c>
      <c r="P212" s="1"/>
      <c r="Q212" s="1"/>
      <c r="R212">
        <f>SUM('20169'!$O$212:'20169'!$Q$212)+'20169'!$AF$212</f>
        <v>0</v>
      </c>
      <c r="S212">
        <f>SUM('20169'!$R$212:'20169'!$R$212)</f>
        <v>0</v>
      </c>
      <c r="T212">
        <v>203</v>
      </c>
      <c r="V212" s="1"/>
      <c r="W212" s="1"/>
      <c r="X212" s="1"/>
      <c r="AF212">
        <f>'20169'!$G$212*IF(E212&lt;&gt;"",'20169'!$F$212,0)</f>
        <v>0</v>
      </c>
    </row>
    <row r="213" spans="1:32" ht="12.75">
      <c r="A213">
        <v>204</v>
      </c>
      <c r="B213" s="1"/>
      <c r="C213">
        <f>IF(B213&lt;&gt;"",VLOOKUP(B213,iscritti_20169!$A$1:$G$2,4,FALSE),"")</f>
      </c>
      <c r="D213">
        <f>IF(B213&lt;&gt;"",VLOOKUP(B213,iscritti_20169!$A$1:$G$2,2,FALSE),"")</f>
      </c>
      <c r="E213">
        <f>IF(B213&lt;&gt;"",VLOOKUP(B213,iscritti_20169!$A$1:$G$2,3,FALSE),"")</f>
      </c>
      <c r="F213">
        <f>IF(E213&lt;&gt;"",VLOOKUP(E213,'20169'!$AG$3:'20169'!$AH$8,2,FALSE),"")</f>
      </c>
      <c r="G213">
        <f>COUNTA('20169'!$H$213:'20169'!$M$213)</f>
        <v>0</v>
      </c>
      <c r="H213" s="1"/>
      <c r="I213" s="1"/>
      <c r="J213" s="1"/>
      <c r="K213" s="1"/>
      <c r="L213" s="1"/>
      <c r="M213" s="1"/>
      <c r="N213">
        <f>IF('20169'!$G$213&lt;&gt;0,'20169'!$O$213/'20169'!$G$213,"")</f>
      </c>
      <c r="O213">
        <f>SUM('20169'!$H$213:'20169'!$M$213)</f>
        <v>0</v>
      </c>
      <c r="P213" s="1"/>
      <c r="Q213" s="1"/>
      <c r="R213">
        <f>SUM('20169'!$O$213:'20169'!$Q$213)+'20169'!$AF$213</f>
        <v>0</v>
      </c>
      <c r="S213">
        <f>SUM('20169'!$R$213:'20169'!$R$213)</f>
        <v>0</v>
      </c>
      <c r="T213">
        <v>204</v>
      </c>
      <c r="V213" s="1"/>
      <c r="W213" s="1"/>
      <c r="X213" s="1"/>
      <c r="AF213">
        <f>'20169'!$G$213*IF(E213&lt;&gt;"",'20169'!$F$213,0)</f>
        <v>0</v>
      </c>
    </row>
    <row r="214" spans="1:32" ht="12.75">
      <c r="A214">
        <v>205</v>
      </c>
      <c r="B214" s="1"/>
      <c r="C214">
        <f>IF(B214&lt;&gt;"",VLOOKUP(B214,iscritti_20169!$A$1:$G$2,4,FALSE),"")</f>
      </c>
      <c r="D214">
        <f>IF(B214&lt;&gt;"",VLOOKUP(B214,iscritti_20169!$A$1:$G$2,2,FALSE),"")</f>
      </c>
      <c r="E214">
        <f>IF(B214&lt;&gt;"",VLOOKUP(B214,iscritti_20169!$A$1:$G$2,3,FALSE),"")</f>
      </c>
      <c r="F214">
        <f>IF(E214&lt;&gt;"",VLOOKUP(E214,'20169'!$AG$3:'20169'!$AH$8,2,FALSE),"")</f>
      </c>
      <c r="G214">
        <f>COUNTA('20169'!$H$214:'20169'!$M$214)</f>
        <v>0</v>
      </c>
      <c r="H214" s="1"/>
      <c r="I214" s="1"/>
      <c r="J214" s="1"/>
      <c r="K214" s="1"/>
      <c r="L214" s="1"/>
      <c r="M214" s="1"/>
      <c r="N214">
        <f>IF('20169'!$G$214&lt;&gt;0,'20169'!$O$214/'20169'!$G$214,"")</f>
      </c>
      <c r="O214">
        <f>SUM('20169'!$H$214:'20169'!$M$214)</f>
        <v>0</v>
      </c>
      <c r="P214" s="1"/>
      <c r="Q214" s="1"/>
      <c r="R214">
        <f>SUM('20169'!$O$214:'20169'!$Q$214)+'20169'!$AF$214</f>
        <v>0</v>
      </c>
      <c r="S214">
        <f>SUM('20169'!$R$214:'20169'!$R$214)</f>
        <v>0</v>
      </c>
      <c r="T214">
        <v>205</v>
      </c>
      <c r="V214" s="1"/>
      <c r="W214" s="1"/>
      <c r="X214" s="1"/>
      <c r="AF214">
        <f>'20169'!$G$214*IF(E214&lt;&gt;"",'20169'!$F$214,0)</f>
        <v>0</v>
      </c>
    </row>
    <row r="215" spans="1:32" ht="12.75">
      <c r="A215">
        <v>206</v>
      </c>
      <c r="B215" s="1"/>
      <c r="C215">
        <f>IF(B215&lt;&gt;"",VLOOKUP(B215,iscritti_20169!$A$1:$G$2,4,FALSE),"")</f>
      </c>
      <c r="D215">
        <f>IF(B215&lt;&gt;"",VLOOKUP(B215,iscritti_20169!$A$1:$G$2,2,FALSE),"")</f>
      </c>
      <c r="E215">
        <f>IF(B215&lt;&gt;"",VLOOKUP(B215,iscritti_20169!$A$1:$G$2,3,FALSE),"")</f>
      </c>
      <c r="F215">
        <f>IF(E215&lt;&gt;"",VLOOKUP(E215,'20169'!$AG$3:'20169'!$AH$8,2,FALSE),"")</f>
      </c>
      <c r="G215">
        <f>COUNTA('20169'!$H$215:'20169'!$M$215)</f>
        <v>0</v>
      </c>
      <c r="H215" s="1"/>
      <c r="I215" s="1"/>
      <c r="J215" s="1"/>
      <c r="K215" s="1"/>
      <c r="L215" s="1"/>
      <c r="M215" s="1"/>
      <c r="N215">
        <f>IF('20169'!$G$215&lt;&gt;0,'20169'!$O$215/'20169'!$G$215,"")</f>
      </c>
      <c r="O215">
        <f>SUM('20169'!$H$215:'20169'!$M$215)</f>
        <v>0</v>
      </c>
      <c r="P215" s="1"/>
      <c r="Q215" s="1"/>
      <c r="R215">
        <f>SUM('20169'!$O$215:'20169'!$Q$215)+'20169'!$AF$215</f>
        <v>0</v>
      </c>
      <c r="S215">
        <f>SUM('20169'!$R$215:'20169'!$R$215)</f>
        <v>0</v>
      </c>
      <c r="T215">
        <v>206</v>
      </c>
      <c r="V215" s="1"/>
      <c r="W215" s="1"/>
      <c r="X215" s="1"/>
      <c r="AF215">
        <f>'20169'!$G$215*IF(E215&lt;&gt;"",'20169'!$F$215,0)</f>
        <v>0</v>
      </c>
    </row>
    <row r="216" spans="1:32" ht="12.75">
      <c r="A216">
        <v>207</v>
      </c>
      <c r="B216" s="1"/>
      <c r="C216">
        <f>IF(B216&lt;&gt;"",VLOOKUP(B216,iscritti_20169!$A$1:$G$2,4,FALSE),"")</f>
      </c>
      <c r="D216">
        <f>IF(B216&lt;&gt;"",VLOOKUP(B216,iscritti_20169!$A$1:$G$2,2,FALSE),"")</f>
      </c>
      <c r="E216">
        <f>IF(B216&lt;&gt;"",VLOOKUP(B216,iscritti_20169!$A$1:$G$2,3,FALSE),"")</f>
      </c>
      <c r="F216">
        <f>IF(E216&lt;&gt;"",VLOOKUP(E216,'20169'!$AG$3:'20169'!$AH$8,2,FALSE),"")</f>
      </c>
      <c r="G216">
        <f>COUNTA('20169'!$H$216:'20169'!$M$216)</f>
        <v>0</v>
      </c>
      <c r="H216" s="1"/>
      <c r="I216" s="1"/>
      <c r="J216" s="1"/>
      <c r="K216" s="1"/>
      <c r="L216" s="1"/>
      <c r="M216" s="1"/>
      <c r="N216">
        <f>IF('20169'!$G$216&lt;&gt;0,'20169'!$O$216/'20169'!$G$216,"")</f>
      </c>
      <c r="O216">
        <f>SUM('20169'!$H$216:'20169'!$M$216)</f>
        <v>0</v>
      </c>
      <c r="P216" s="1"/>
      <c r="Q216" s="1"/>
      <c r="R216">
        <f>SUM('20169'!$O$216:'20169'!$Q$216)+'20169'!$AF$216</f>
        <v>0</v>
      </c>
      <c r="S216">
        <f>SUM('20169'!$R$216:'20169'!$R$216)</f>
        <v>0</v>
      </c>
      <c r="T216">
        <v>207</v>
      </c>
      <c r="V216" s="1"/>
      <c r="W216" s="1"/>
      <c r="X216" s="1"/>
      <c r="AF216">
        <f>'20169'!$G$216*IF(E216&lt;&gt;"",'20169'!$F$216,0)</f>
        <v>0</v>
      </c>
    </row>
    <row r="217" spans="1:32" ht="12.75">
      <c r="A217">
        <v>208</v>
      </c>
      <c r="B217" s="1"/>
      <c r="C217">
        <f>IF(B217&lt;&gt;"",VLOOKUP(B217,iscritti_20169!$A$1:$G$2,4,FALSE),"")</f>
      </c>
      <c r="D217">
        <f>IF(B217&lt;&gt;"",VLOOKUP(B217,iscritti_20169!$A$1:$G$2,2,FALSE),"")</f>
      </c>
      <c r="E217">
        <f>IF(B217&lt;&gt;"",VLOOKUP(B217,iscritti_20169!$A$1:$G$2,3,FALSE),"")</f>
      </c>
      <c r="F217">
        <f>IF(E217&lt;&gt;"",VLOOKUP(E217,'20169'!$AG$3:'20169'!$AH$8,2,FALSE),"")</f>
      </c>
      <c r="G217">
        <f>COUNTA('20169'!$H$217:'20169'!$M$217)</f>
        <v>0</v>
      </c>
      <c r="H217" s="1"/>
      <c r="I217" s="1"/>
      <c r="J217" s="1"/>
      <c r="K217" s="1"/>
      <c r="L217" s="1"/>
      <c r="M217" s="1"/>
      <c r="N217">
        <f>IF('20169'!$G$217&lt;&gt;0,'20169'!$O$217/'20169'!$G$217,"")</f>
      </c>
      <c r="O217">
        <f>SUM('20169'!$H$217:'20169'!$M$217)</f>
        <v>0</v>
      </c>
      <c r="P217" s="1"/>
      <c r="Q217" s="1"/>
      <c r="R217">
        <f>SUM('20169'!$O$217:'20169'!$Q$217)+'20169'!$AF$217</f>
        <v>0</v>
      </c>
      <c r="S217">
        <f>SUM('20169'!$R$217:'20169'!$R$217)</f>
        <v>0</v>
      </c>
      <c r="T217">
        <v>208</v>
      </c>
      <c r="V217" s="1"/>
      <c r="W217" s="1"/>
      <c r="X217" s="1"/>
      <c r="AF217">
        <f>'20169'!$G$217*IF(E217&lt;&gt;"",'20169'!$F$217,0)</f>
        <v>0</v>
      </c>
    </row>
    <row r="218" spans="1:32" ht="12.75">
      <c r="A218">
        <v>209</v>
      </c>
      <c r="B218" s="1"/>
      <c r="C218">
        <f>IF(B218&lt;&gt;"",VLOOKUP(B218,iscritti_20169!$A$1:$G$2,4,FALSE),"")</f>
      </c>
      <c r="D218">
        <f>IF(B218&lt;&gt;"",VLOOKUP(B218,iscritti_20169!$A$1:$G$2,2,FALSE),"")</f>
      </c>
      <c r="E218">
        <f>IF(B218&lt;&gt;"",VLOOKUP(B218,iscritti_20169!$A$1:$G$2,3,FALSE),"")</f>
      </c>
      <c r="F218">
        <f>IF(E218&lt;&gt;"",VLOOKUP(E218,'20169'!$AG$3:'20169'!$AH$8,2,FALSE),"")</f>
      </c>
      <c r="G218">
        <f>COUNTA('20169'!$H$218:'20169'!$M$218)</f>
        <v>0</v>
      </c>
      <c r="H218" s="1"/>
      <c r="I218" s="1"/>
      <c r="J218" s="1"/>
      <c r="K218" s="1"/>
      <c r="L218" s="1"/>
      <c r="M218" s="1"/>
      <c r="N218">
        <f>IF('20169'!$G$218&lt;&gt;0,'20169'!$O$218/'20169'!$G$218,"")</f>
      </c>
      <c r="O218">
        <f>SUM('20169'!$H$218:'20169'!$M$218)</f>
        <v>0</v>
      </c>
      <c r="P218" s="1"/>
      <c r="Q218" s="1"/>
      <c r="R218">
        <f>SUM('20169'!$O$218:'20169'!$Q$218)+'20169'!$AF$218</f>
        <v>0</v>
      </c>
      <c r="S218">
        <f>SUM('20169'!$R$218:'20169'!$R$218)</f>
        <v>0</v>
      </c>
      <c r="T218">
        <v>209</v>
      </c>
      <c r="V218" s="1"/>
      <c r="W218" s="1"/>
      <c r="X218" s="1"/>
      <c r="AF218">
        <f>'20169'!$G$218*IF(E218&lt;&gt;"",'20169'!$F$218,0)</f>
        <v>0</v>
      </c>
    </row>
    <row r="219" spans="1:32" ht="12.75">
      <c r="A219">
        <v>210</v>
      </c>
      <c r="B219" s="1"/>
      <c r="C219">
        <f>IF(B219&lt;&gt;"",VLOOKUP(B219,iscritti_20169!$A$1:$G$2,4,FALSE),"")</f>
      </c>
      <c r="D219">
        <f>IF(B219&lt;&gt;"",VLOOKUP(B219,iscritti_20169!$A$1:$G$2,2,FALSE),"")</f>
      </c>
      <c r="E219">
        <f>IF(B219&lt;&gt;"",VLOOKUP(B219,iscritti_20169!$A$1:$G$2,3,FALSE),"")</f>
      </c>
      <c r="F219">
        <f>IF(E219&lt;&gt;"",VLOOKUP(E219,'20169'!$AG$3:'20169'!$AH$8,2,FALSE),"")</f>
      </c>
      <c r="G219">
        <f>COUNTA('20169'!$H$219:'20169'!$M$219)</f>
        <v>0</v>
      </c>
      <c r="H219" s="1"/>
      <c r="I219" s="1"/>
      <c r="J219" s="1"/>
      <c r="K219" s="1"/>
      <c r="L219" s="1"/>
      <c r="M219" s="1"/>
      <c r="N219">
        <f>IF('20169'!$G$219&lt;&gt;0,'20169'!$O$219/'20169'!$G$219,"")</f>
      </c>
      <c r="O219">
        <f>SUM('20169'!$H$219:'20169'!$M$219)</f>
        <v>0</v>
      </c>
      <c r="P219" s="1"/>
      <c r="Q219" s="1"/>
      <c r="R219">
        <f>SUM('20169'!$O$219:'20169'!$Q$219)+'20169'!$AF$219</f>
        <v>0</v>
      </c>
      <c r="S219">
        <f>SUM('20169'!$R$219:'20169'!$R$219)</f>
        <v>0</v>
      </c>
      <c r="T219">
        <v>210</v>
      </c>
      <c r="V219" s="1"/>
      <c r="W219" s="1"/>
      <c r="X219" s="1"/>
      <c r="AF219">
        <f>'20169'!$G$219*IF(E219&lt;&gt;"",'20169'!$F$219,0)</f>
        <v>0</v>
      </c>
    </row>
    <row r="220" spans="1:32" ht="12.75">
      <c r="A220">
        <v>211</v>
      </c>
      <c r="B220" s="1"/>
      <c r="C220">
        <f>IF(B220&lt;&gt;"",VLOOKUP(B220,iscritti_20169!$A$1:$G$2,4,FALSE),"")</f>
      </c>
      <c r="D220">
        <f>IF(B220&lt;&gt;"",VLOOKUP(B220,iscritti_20169!$A$1:$G$2,2,FALSE),"")</f>
      </c>
      <c r="E220">
        <f>IF(B220&lt;&gt;"",VLOOKUP(B220,iscritti_20169!$A$1:$G$2,3,FALSE),"")</f>
      </c>
      <c r="F220">
        <f>IF(E220&lt;&gt;"",VLOOKUP(E220,'20169'!$AG$3:'20169'!$AH$8,2,FALSE),"")</f>
      </c>
      <c r="G220">
        <f>COUNTA('20169'!$H$220:'20169'!$M$220)</f>
        <v>0</v>
      </c>
      <c r="H220" s="1"/>
      <c r="I220" s="1"/>
      <c r="J220" s="1"/>
      <c r="K220" s="1"/>
      <c r="L220" s="1"/>
      <c r="M220" s="1"/>
      <c r="N220">
        <f>IF('20169'!$G$220&lt;&gt;0,'20169'!$O$220/'20169'!$G$220,"")</f>
      </c>
      <c r="O220">
        <f>SUM('20169'!$H$220:'20169'!$M$220)</f>
        <v>0</v>
      </c>
      <c r="P220" s="1"/>
      <c r="Q220" s="1"/>
      <c r="R220">
        <f>SUM('20169'!$O$220:'20169'!$Q$220)+'20169'!$AF$220</f>
        <v>0</v>
      </c>
      <c r="S220">
        <f>SUM('20169'!$R$220:'20169'!$R$220)</f>
        <v>0</v>
      </c>
      <c r="T220">
        <v>211</v>
      </c>
      <c r="V220" s="1"/>
      <c r="W220" s="1"/>
      <c r="X220" s="1"/>
      <c r="AF220">
        <f>'20169'!$G$220*IF(E220&lt;&gt;"",'20169'!$F$220,0)</f>
        <v>0</v>
      </c>
    </row>
    <row r="221" spans="1:32" ht="12.75">
      <c r="A221">
        <v>212</v>
      </c>
      <c r="B221" s="1"/>
      <c r="C221">
        <f>IF(B221&lt;&gt;"",VLOOKUP(B221,iscritti_20169!$A$1:$G$2,4,FALSE),"")</f>
      </c>
      <c r="D221">
        <f>IF(B221&lt;&gt;"",VLOOKUP(B221,iscritti_20169!$A$1:$G$2,2,FALSE),"")</f>
      </c>
      <c r="E221">
        <f>IF(B221&lt;&gt;"",VLOOKUP(B221,iscritti_20169!$A$1:$G$2,3,FALSE),"")</f>
      </c>
      <c r="F221">
        <f>IF(E221&lt;&gt;"",VLOOKUP(E221,'20169'!$AG$3:'20169'!$AH$8,2,FALSE),"")</f>
      </c>
      <c r="G221">
        <f>COUNTA('20169'!$H$221:'20169'!$M$221)</f>
        <v>0</v>
      </c>
      <c r="H221" s="1"/>
      <c r="I221" s="1"/>
      <c r="J221" s="1"/>
      <c r="K221" s="1"/>
      <c r="L221" s="1"/>
      <c r="M221" s="1"/>
      <c r="N221">
        <f>IF('20169'!$G$221&lt;&gt;0,'20169'!$O$221/'20169'!$G$221,"")</f>
      </c>
      <c r="O221">
        <f>SUM('20169'!$H$221:'20169'!$M$221)</f>
        <v>0</v>
      </c>
      <c r="P221" s="1"/>
      <c r="Q221" s="1"/>
      <c r="R221">
        <f>SUM('20169'!$O$221:'20169'!$Q$221)+'20169'!$AF$221</f>
        <v>0</v>
      </c>
      <c r="S221">
        <f>SUM('20169'!$R$221:'20169'!$R$221)</f>
        <v>0</v>
      </c>
      <c r="T221">
        <v>212</v>
      </c>
      <c r="V221" s="1"/>
      <c r="W221" s="1"/>
      <c r="X221" s="1"/>
      <c r="AF221">
        <f>'20169'!$G$221*IF(E221&lt;&gt;"",'20169'!$F$221,0)</f>
        <v>0</v>
      </c>
    </row>
    <row r="222" spans="1:32" ht="12.75">
      <c r="A222">
        <v>213</v>
      </c>
      <c r="B222" s="1"/>
      <c r="C222">
        <f>IF(B222&lt;&gt;"",VLOOKUP(B222,iscritti_20169!$A$1:$G$2,4,FALSE),"")</f>
      </c>
      <c r="D222">
        <f>IF(B222&lt;&gt;"",VLOOKUP(B222,iscritti_20169!$A$1:$G$2,2,FALSE),"")</f>
      </c>
      <c r="E222">
        <f>IF(B222&lt;&gt;"",VLOOKUP(B222,iscritti_20169!$A$1:$G$2,3,FALSE),"")</f>
      </c>
      <c r="F222">
        <f>IF(E222&lt;&gt;"",VLOOKUP(E222,'20169'!$AG$3:'20169'!$AH$8,2,FALSE),"")</f>
      </c>
      <c r="G222">
        <f>COUNTA('20169'!$H$222:'20169'!$M$222)</f>
        <v>0</v>
      </c>
      <c r="H222" s="1"/>
      <c r="I222" s="1"/>
      <c r="J222" s="1"/>
      <c r="K222" s="1"/>
      <c r="L222" s="1"/>
      <c r="M222" s="1"/>
      <c r="N222">
        <f>IF('20169'!$G$222&lt;&gt;0,'20169'!$O$222/'20169'!$G$222,"")</f>
      </c>
      <c r="O222">
        <f>SUM('20169'!$H$222:'20169'!$M$222)</f>
        <v>0</v>
      </c>
      <c r="P222" s="1"/>
      <c r="Q222" s="1"/>
      <c r="R222">
        <f>SUM('20169'!$O$222:'20169'!$Q$222)+'20169'!$AF$222</f>
        <v>0</v>
      </c>
      <c r="S222">
        <f>SUM('20169'!$R$222:'20169'!$R$222)</f>
        <v>0</v>
      </c>
      <c r="T222">
        <v>213</v>
      </c>
      <c r="V222" s="1"/>
      <c r="W222" s="1"/>
      <c r="X222" s="1"/>
      <c r="AF222">
        <f>'20169'!$G$222*IF(E222&lt;&gt;"",'20169'!$F$222,0)</f>
        <v>0</v>
      </c>
    </row>
    <row r="223" spans="1:32" ht="12.75">
      <c r="A223">
        <v>214</v>
      </c>
      <c r="B223" s="1"/>
      <c r="C223">
        <f>IF(B223&lt;&gt;"",VLOOKUP(B223,iscritti_20169!$A$1:$G$2,4,FALSE),"")</f>
      </c>
      <c r="D223">
        <f>IF(B223&lt;&gt;"",VLOOKUP(B223,iscritti_20169!$A$1:$G$2,2,FALSE),"")</f>
      </c>
      <c r="E223">
        <f>IF(B223&lt;&gt;"",VLOOKUP(B223,iscritti_20169!$A$1:$G$2,3,FALSE),"")</f>
      </c>
      <c r="F223">
        <f>IF(E223&lt;&gt;"",VLOOKUP(E223,'20169'!$AG$3:'20169'!$AH$8,2,FALSE),"")</f>
      </c>
      <c r="G223">
        <f>COUNTA('20169'!$H$223:'20169'!$M$223)</f>
        <v>0</v>
      </c>
      <c r="H223" s="1"/>
      <c r="I223" s="1"/>
      <c r="J223" s="1"/>
      <c r="K223" s="1"/>
      <c r="L223" s="1"/>
      <c r="M223" s="1"/>
      <c r="N223">
        <f>IF('20169'!$G$223&lt;&gt;0,'20169'!$O$223/'20169'!$G$223,"")</f>
      </c>
      <c r="O223">
        <f>SUM('20169'!$H$223:'20169'!$M$223)</f>
        <v>0</v>
      </c>
      <c r="P223" s="1"/>
      <c r="Q223" s="1"/>
      <c r="R223">
        <f>SUM('20169'!$O$223:'20169'!$Q$223)+'20169'!$AF$223</f>
        <v>0</v>
      </c>
      <c r="S223">
        <f>SUM('20169'!$R$223:'20169'!$R$223)</f>
        <v>0</v>
      </c>
      <c r="T223">
        <v>214</v>
      </c>
      <c r="V223" s="1"/>
      <c r="W223" s="1"/>
      <c r="X223" s="1"/>
      <c r="AF223">
        <f>'20169'!$G$223*IF(E223&lt;&gt;"",'20169'!$F$223,0)</f>
        <v>0</v>
      </c>
    </row>
    <row r="224" spans="1:32" ht="12.75">
      <c r="A224">
        <v>215</v>
      </c>
      <c r="B224" s="1"/>
      <c r="C224">
        <f>IF(B224&lt;&gt;"",VLOOKUP(B224,iscritti_20169!$A$1:$G$2,4,FALSE),"")</f>
      </c>
      <c r="D224">
        <f>IF(B224&lt;&gt;"",VLOOKUP(B224,iscritti_20169!$A$1:$G$2,2,FALSE),"")</f>
      </c>
      <c r="E224">
        <f>IF(B224&lt;&gt;"",VLOOKUP(B224,iscritti_20169!$A$1:$G$2,3,FALSE),"")</f>
      </c>
      <c r="F224">
        <f>IF(E224&lt;&gt;"",VLOOKUP(E224,'20169'!$AG$3:'20169'!$AH$8,2,FALSE),"")</f>
      </c>
      <c r="G224">
        <f>COUNTA('20169'!$H$224:'20169'!$M$224)</f>
        <v>0</v>
      </c>
      <c r="H224" s="1"/>
      <c r="I224" s="1"/>
      <c r="J224" s="1"/>
      <c r="K224" s="1"/>
      <c r="L224" s="1"/>
      <c r="M224" s="1"/>
      <c r="N224">
        <f>IF('20169'!$G$224&lt;&gt;0,'20169'!$O$224/'20169'!$G$224,"")</f>
      </c>
      <c r="O224">
        <f>SUM('20169'!$H$224:'20169'!$M$224)</f>
        <v>0</v>
      </c>
      <c r="P224" s="1"/>
      <c r="Q224" s="1"/>
      <c r="R224">
        <f>SUM('20169'!$O$224:'20169'!$Q$224)+'20169'!$AF$224</f>
        <v>0</v>
      </c>
      <c r="S224">
        <f>SUM('20169'!$R$224:'20169'!$R$224)</f>
        <v>0</v>
      </c>
      <c r="T224">
        <v>215</v>
      </c>
      <c r="V224" s="1"/>
      <c r="W224" s="1"/>
      <c r="X224" s="1"/>
      <c r="AF224">
        <f>'20169'!$G$224*IF(E224&lt;&gt;"",'20169'!$F$224,0)</f>
        <v>0</v>
      </c>
    </row>
    <row r="225" spans="1:32" ht="12.75">
      <c r="A225">
        <v>216</v>
      </c>
      <c r="B225" s="1"/>
      <c r="C225">
        <f>IF(B225&lt;&gt;"",VLOOKUP(B225,iscritti_20169!$A$1:$G$2,4,FALSE),"")</f>
      </c>
      <c r="D225">
        <f>IF(B225&lt;&gt;"",VLOOKUP(B225,iscritti_20169!$A$1:$G$2,2,FALSE),"")</f>
      </c>
      <c r="E225">
        <f>IF(B225&lt;&gt;"",VLOOKUP(B225,iscritti_20169!$A$1:$G$2,3,FALSE),"")</f>
      </c>
      <c r="F225">
        <f>IF(E225&lt;&gt;"",VLOOKUP(E225,'20169'!$AG$3:'20169'!$AH$8,2,FALSE),"")</f>
      </c>
      <c r="G225">
        <f>COUNTA('20169'!$H$225:'20169'!$M$225)</f>
        <v>0</v>
      </c>
      <c r="H225" s="1"/>
      <c r="I225" s="1"/>
      <c r="J225" s="1"/>
      <c r="K225" s="1"/>
      <c r="L225" s="1"/>
      <c r="M225" s="1"/>
      <c r="N225">
        <f>IF('20169'!$G$225&lt;&gt;0,'20169'!$O$225/'20169'!$G$225,"")</f>
      </c>
      <c r="O225">
        <f>SUM('20169'!$H$225:'20169'!$M$225)</f>
        <v>0</v>
      </c>
      <c r="P225" s="1"/>
      <c r="Q225" s="1"/>
      <c r="R225">
        <f>SUM('20169'!$O$225:'20169'!$Q$225)+'20169'!$AF$225</f>
        <v>0</v>
      </c>
      <c r="S225">
        <f>SUM('20169'!$R$225:'20169'!$R$225)</f>
        <v>0</v>
      </c>
      <c r="T225">
        <v>216</v>
      </c>
      <c r="V225" s="1"/>
      <c r="W225" s="1"/>
      <c r="X225" s="1"/>
      <c r="AF225">
        <f>'20169'!$G$225*IF(E225&lt;&gt;"",'20169'!$F$225,0)</f>
        <v>0</v>
      </c>
    </row>
    <row r="226" spans="1:32" ht="12.75">
      <c r="A226">
        <v>217</v>
      </c>
      <c r="B226" s="1"/>
      <c r="C226">
        <f>IF(B226&lt;&gt;"",VLOOKUP(B226,iscritti_20169!$A$1:$G$2,4,FALSE),"")</f>
      </c>
      <c r="D226">
        <f>IF(B226&lt;&gt;"",VLOOKUP(B226,iscritti_20169!$A$1:$G$2,2,FALSE),"")</f>
      </c>
      <c r="E226">
        <f>IF(B226&lt;&gt;"",VLOOKUP(B226,iscritti_20169!$A$1:$G$2,3,FALSE),"")</f>
      </c>
      <c r="F226">
        <f>IF(E226&lt;&gt;"",VLOOKUP(E226,'20169'!$AG$3:'20169'!$AH$8,2,FALSE),"")</f>
      </c>
      <c r="G226">
        <f>COUNTA('20169'!$H$226:'20169'!$M$226)</f>
        <v>0</v>
      </c>
      <c r="H226" s="1"/>
      <c r="I226" s="1"/>
      <c r="J226" s="1"/>
      <c r="K226" s="1"/>
      <c r="L226" s="1"/>
      <c r="M226" s="1"/>
      <c r="N226">
        <f>IF('20169'!$G$226&lt;&gt;0,'20169'!$O$226/'20169'!$G$226,"")</f>
      </c>
      <c r="O226">
        <f>SUM('20169'!$H$226:'20169'!$M$226)</f>
        <v>0</v>
      </c>
      <c r="P226" s="1"/>
      <c r="Q226" s="1"/>
      <c r="R226">
        <f>SUM('20169'!$O$226:'20169'!$Q$226)+'20169'!$AF$226</f>
        <v>0</v>
      </c>
      <c r="S226">
        <f>SUM('20169'!$R$226:'20169'!$R$226)</f>
        <v>0</v>
      </c>
      <c r="T226">
        <v>217</v>
      </c>
      <c r="V226" s="1"/>
      <c r="W226" s="1"/>
      <c r="X226" s="1"/>
      <c r="AF226">
        <f>'20169'!$G$226*IF(E226&lt;&gt;"",'20169'!$F$226,0)</f>
        <v>0</v>
      </c>
    </row>
    <row r="227" spans="1:32" ht="12.75">
      <c r="A227">
        <v>218</v>
      </c>
      <c r="B227" s="1"/>
      <c r="C227">
        <f>IF(B227&lt;&gt;"",VLOOKUP(B227,iscritti_20169!$A$1:$G$2,4,FALSE),"")</f>
      </c>
      <c r="D227">
        <f>IF(B227&lt;&gt;"",VLOOKUP(B227,iscritti_20169!$A$1:$G$2,2,FALSE),"")</f>
      </c>
      <c r="E227">
        <f>IF(B227&lt;&gt;"",VLOOKUP(B227,iscritti_20169!$A$1:$G$2,3,FALSE),"")</f>
      </c>
      <c r="F227">
        <f>IF(E227&lt;&gt;"",VLOOKUP(E227,'20169'!$AG$3:'20169'!$AH$8,2,FALSE),"")</f>
      </c>
      <c r="G227">
        <f>COUNTA('20169'!$H$227:'20169'!$M$227)</f>
        <v>0</v>
      </c>
      <c r="H227" s="1"/>
      <c r="I227" s="1"/>
      <c r="J227" s="1"/>
      <c r="K227" s="1"/>
      <c r="L227" s="1"/>
      <c r="M227" s="1"/>
      <c r="N227">
        <f>IF('20169'!$G$227&lt;&gt;0,'20169'!$O$227/'20169'!$G$227,"")</f>
      </c>
      <c r="O227">
        <f>SUM('20169'!$H$227:'20169'!$M$227)</f>
        <v>0</v>
      </c>
      <c r="P227" s="1"/>
      <c r="Q227" s="1"/>
      <c r="R227">
        <f>SUM('20169'!$O$227:'20169'!$Q$227)+'20169'!$AF$227</f>
        <v>0</v>
      </c>
      <c r="S227">
        <f>SUM('20169'!$R$227:'20169'!$R$227)</f>
        <v>0</v>
      </c>
      <c r="T227">
        <v>218</v>
      </c>
      <c r="V227" s="1"/>
      <c r="W227" s="1"/>
      <c r="X227" s="1"/>
      <c r="AF227">
        <f>'20169'!$G$227*IF(E227&lt;&gt;"",'20169'!$F$227,0)</f>
        <v>0</v>
      </c>
    </row>
    <row r="228" spans="1:32" ht="12.75">
      <c r="A228">
        <v>219</v>
      </c>
      <c r="B228" s="1"/>
      <c r="C228">
        <f>IF(B228&lt;&gt;"",VLOOKUP(B228,iscritti_20169!$A$1:$G$2,4,FALSE),"")</f>
      </c>
      <c r="D228">
        <f>IF(B228&lt;&gt;"",VLOOKUP(B228,iscritti_20169!$A$1:$G$2,2,FALSE),"")</f>
      </c>
      <c r="E228">
        <f>IF(B228&lt;&gt;"",VLOOKUP(B228,iscritti_20169!$A$1:$G$2,3,FALSE),"")</f>
      </c>
      <c r="F228">
        <f>IF(E228&lt;&gt;"",VLOOKUP(E228,'20169'!$AG$3:'20169'!$AH$8,2,FALSE),"")</f>
      </c>
      <c r="G228">
        <f>COUNTA('20169'!$H$228:'20169'!$M$228)</f>
        <v>0</v>
      </c>
      <c r="H228" s="1"/>
      <c r="I228" s="1"/>
      <c r="J228" s="1"/>
      <c r="K228" s="1"/>
      <c r="L228" s="1"/>
      <c r="M228" s="1"/>
      <c r="N228">
        <f>IF('20169'!$G$228&lt;&gt;0,'20169'!$O$228/'20169'!$G$228,"")</f>
      </c>
      <c r="O228">
        <f>SUM('20169'!$H$228:'20169'!$M$228)</f>
        <v>0</v>
      </c>
      <c r="P228" s="1"/>
      <c r="Q228" s="1"/>
      <c r="R228">
        <f>SUM('20169'!$O$228:'20169'!$Q$228)+'20169'!$AF$228</f>
        <v>0</v>
      </c>
      <c r="S228">
        <f>SUM('20169'!$R$228:'20169'!$R$228)</f>
        <v>0</v>
      </c>
      <c r="T228">
        <v>219</v>
      </c>
      <c r="V228" s="1"/>
      <c r="W228" s="1"/>
      <c r="X228" s="1"/>
      <c r="AF228">
        <f>'20169'!$G$228*IF(E228&lt;&gt;"",'20169'!$F$228,0)</f>
        <v>0</v>
      </c>
    </row>
    <row r="229" spans="1:32" ht="12.75">
      <c r="A229">
        <v>220</v>
      </c>
      <c r="B229" s="1"/>
      <c r="C229">
        <f>IF(B229&lt;&gt;"",VLOOKUP(B229,iscritti_20169!$A$1:$G$2,4,FALSE),"")</f>
      </c>
      <c r="D229">
        <f>IF(B229&lt;&gt;"",VLOOKUP(B229,iscritti_20169!$A$1:$G$2,2,FALSE),"")</f>
      </c>
      <c r="E229">
        <f>IF(B229&lt;&gt;"",VLOOKUP(B229,iscritti_20169!$A$1:$G$2,3,FALSE),"")</f>
      </c>
      <c r="F229">
        <f>IF(E229&lt;&gt;"",VLOOKUP(E229,'20169'!$AG$3:'20169'!$AH$8,2,FALSE),"")</f>
      </c>
      <c r="G229">
        <f>COUNTA('20169'!$H$229:'20169'!$M$229)</f>
        <v>0</v>
      </c>
      <c r="H229" s="1"/>
      <c r="I229" s="1"/>
      <c r="J229" s="1"/>
      <c r="K229" s="1"/>
      <c r="L229" s="1"/>
      <c r="M229" s="1"/>
      <c r="N229">
        <f>IF('20169'!$G$229&lt;&gt;0,'20169'!$O$229/'20169'!$G$229,"")</f>
      </c>
      <c r="O229">
        <f>SUM('20169'!$H$229:'20169'!$M$229)</f>
        <v>0</v>
      </c>
      <c r="P229" s="1"/>
      <c r="Q229" s="1"/>
      <c r="R229">
        <f>SUM('20169'!$O$229:'20169'!$Q$229)+'20169'!$AF$229</f>
        <v>0</v>
      </c>
      <c r="S229">
        <f>SUM('20169'!$R$229:'20169'!$R$229)</f>
        <v>0</v>
      </c>
      <c r="T229">
        <v>220</v>
      </c>
      <c r="V229" s="1"/>
      <c r="W229" s="1"/>
      <c r="X229" s="1"/>
      <c r="AF229">
        <f>'20169'!$G$229*IF(E229&lt;&gt;"",'20169'!$F$229,0)</f>
        <v>0</v>
      </c>
    </row>
    <row r="230" spans="1:32" ht="12.75">
      <c r="A230">
        <v>221</v>
      </c>
      <c r="B230" s="1"/>
      <c r="C230">
        <f>IF(B230&lt;&gt;"",VLOOKUP(B230,iscritti_20169!$A$1:$G$2,4,FALSE),"")</f>
      </c>
      <c r="D230">
        <f>IF(B230&lt;&gt;"",VLOOKUP(B230,iscritti_20169!$A$1:$G$2,2,FALSE),"")</f>
      </c>
      <c r="E230">
        <f>IF(B230&lt;&gt;"",VLOOKUP(B230,iscritti_20169!$A$1:$G$2,3,FALSE),"")</f>
      </c>
      <c r="F230">
        <f>IF(E230&lt;&gt;"",VLOOKUP(E230,'20169'!$AG$3:'20169'!$AH$8,2,FALSE),"")</f>
      </c>
      <c r="G230">
        <f>COUNTA('20169'!$H$230:'20169'!$M$230)</f>
        <v>0</v>
      </c>
      <c r="H230" s="1"/>
      <c r="I230" s="1"/>
      <c r="J230" s="1"/>
      <c r="K230" s="1"/>
      <c r="L230" s="1"/>
      <c r="M230" s="1"/>
      <c r="N230">
        <f>IF('20169'!$G$230&lt;&gt;0,'20169'!$O$230/'20169'!$G$230,"")</f>
      </c>
      <c r="O230">
        <f>SUM('20169'!$H$230:'20169'!$M$230)</f>
        <v>0</v>
      </c>
      <c r="P230" s="1"/>
      <c r="Q230" s="1"/>
      <c r="R230">
        <f>SUM('20169'!$O$230:'20169'!$Q$230)+'20169'!$AF$230</f>
        <v>0</v>
      </c>
      <c r="S230">
        <f>SUM('20169'!$R$230:'20169'!$R$230)</f>
        <v>0</v>
      </c>
      <c r="T230">
        <v>221</v>
      </c>
      <c r="V230" s="1"/>
      <c r="W230" s="1"/>
      <c r="X230" s="1"/>
      <c r="AF230">
        <f>'20169'!$G$230*IF(E230&lt;&gt;"",'20169'!$F$230,0)</f>
        <v>0</v>
      </c>
    </row>
    <row r="231" spans="1:32" ht="12.75">
      <c r="A231">
        <v>222</v>
      </c>
      <c r="B231" s="1"/>
      <c r="C231">
        <f>IF(B231&lt;&gt;"",VLOOKUP(B231,iscritti_20169!$A$1:$G$2,4,FALSE),"")</f>
      </c>
      <c r="D231">
        <f>IF(B231&lt;&gt;"",VLOOKUP(B231,iscritti_20169!$A$1:$G$2,2,FALSE),"")</f>
      </c>
      <c r="E231">
        <f>IF(B231&lt;&gt;"",VLOOKUP(B231,iscritti_20169!$A$1:$G$2,3,FALSE),"")</f>
      </c>
      <c r="F231">
        <f>IF(E231&lt;&gt;"",VLOOKUP(E231,'20169'!$AG$3:'20169'!$AH$8,2,FALSE),"")</f>
      </c>
      <c r="G231">
        <f>COUNTA('20169'!$H$231:'20169'!$M$231)</f>
        <v>0</v>
      </c>
      <c r="H231" s="1"/>
      <c r="I231" s="1"/>
      <c r="J231" s="1"/>
      <c r="K231" s="1"/>
      <c r="L231" s="1"/>
      <c r="M231" s="1"/>
      <c r="N231">
        <f>IF('20169'!$G$231&lt;&gt;0,'20169'!$O$231/'20169'!$G$231,"")</f>
      </c>
      <c r="O231">
        <f>SUM('20169'!$H$231:'20169'!$M$231)</f>
        <v>0</v>
      </c>
      <c r="P231" s="1"/>
      <c r="Q231" s="1"/>
      <c r="R231">
        <f>SUM('20169'!$O$231:'20169'!$Q$231)+'20169'!$AF$231</f>
        <v>0</v>
      </c>
      <c r="S231">
        <f>SUM('20169'!$R$231:'20169'!$R$231)</f>
        <v>0</v>
      </c>
      <c r="T231">
        <v>222</v>
      </c>
      <c r="V231" s="1"/>
      <c r="W231" s="1"/>
      <c r="X231" s="1"/>
      <c r="AF231">
        <f>'20169'!$G$231*IF(E231&lt;&gt;"",'20169'!$F$231,0)</f>
        <v>0</v>
      </c>
    </row>
    <row r="232" spans="1:32" ht="12.75">
      <c r="A232">
        <v>223</v>
      </c>
      <c r="B232" s="1"/>
      <c r="C232">
        <f>IF(B232&lt;&gt;"",VLOOKUP(B232,iscritti_20169!$A$1:$G$2,4,FALSE),"")</f>
      </c>
      <c r="D232">
        <f>IF(B232&lt;&gt;"",VLOOKUP(B232,iscritti_20169!$A$1:$G$2,2,FALSE),"")</f>
      </c>
      <c r="E232">
        <f>IF(B232&lt;&gt;"",VLOOKUP(B232,iscritti_20169!$A$1:$G$2,3,FALSE),"")</f>
      </c>
      <c r="F232">
        <f>IF(E232&lt;&gt;"",VLOOKUP(E232,'20169'!$AG$3:'20169'!$AH$8,2,FALSE),"")</f>
      </c>
      <c r="G232">
        <f>COUNTA('20169'!$H$232:'20169'!$M$232)</f>
        <v>0</v>
      </c>
      <c r="H232" s="1"/>
      <c r="I232" s="1"/>
      <c r="J232" s="1"/>
      <c r="K232" s="1"/>
      <c r="L232" s="1"/>
      <c r="M232" s="1"/>
      <c r="N232">
        <f>IF('20169'!$G$232&lt;&gt;0,'20169'!$O$232/'20169'!$G$232,"")</f>
      </c>
      <c r="O232">
        <f>SUM('20169'!$H$232:'20169'!$M$232)</f>
        <v>0</v>
      </c>
      <c r="P232" s="1"/>
      <c r="Q232" s="1"/>
      <c r="R232">
        <f>SUM('20169'!$O$232:'20169'!$Q$232)+'20169'!$AF$232</f>
        <v>0</v>
      </c>
      <c r="S232">
        <f>SUM('20169'!$R$232:'20169'!$R$232)</f>
        <v>0</v>
      </c>
      <c r="T232">
        <v>223</v>
      </c>
      <c r="V232" s="1"/>
      <c r="W232" s="1"/>
      <c r="X232" s="1"/>
      <c r="AF232">
        <f>'20169'!$G$232*IF(E232&lt;&gt;"",'20169'!$F$232,0)</f>
        <v>0</v>
      </c>
    </row>
    <row r="233" spans="1:32" ht="12.75">
      <c r="A233">
        <v>224</v>
      </c>
      <c r="B233" s="1"/>
      <c r="C233">
        <f>IF(B233&lt;&gt;"",VLOOKUP(B233,iscritti_20169!$A$1:$G$2,4,FALSE),"")</f>
      </c>
      <c r="D233">
        <f>IF(B233&lt;&gt;"",VLOOKUP(B233,iscritti_20169!$A$1:$G$2,2,FALSE),"")</f>
      </c>
      <c r="E233">
        <f>IF(B233&lt;&gt;"",VLOOKUP(B233,iscritti_20169!$A$1:$G$2,3,FALSE),"")</f>
      </c>
      <c r="F233">
        <f>IF(E233&lt;&gt;"",VLOOKUP(E233,'20169'!$AG$3:'20169'!$AH$8,2,FALSE),"")</f>
      </c>
      <c r="G233">
        <f>COUNTA('20169'!$H$233:'20169'!$M$233)</f>
        <v>0</v>
      </c>
      <c r="H233" s="1"/>
      <c r="I233" s="1"/>
      <c r="J233" s="1"/>
      <c r="K233" s="1"/>
      <c r="L233" s="1"/>
      <c r="M233" s="1"/>
      <c r="N233">
        <f>IF('20169'!$G$233&lt;&gt;0,'20169'!$O$233/'20169'!$G$233,"")</f>
      </c>
      <c r="O233">
        <f>SUM('20169'!$H$233:'20169'!$M$233)</f>
        <v>0</v>
      </c>
      <c r="P233" s="1"/>
      <c r="Q233" s="1"/>
      <c r="R233">
        <f>SUM('20169'!$O$233:'20169'!$Q$233)+'20169'!$AF$233</f>
        <v>0</v>
      </c>
      <c r="S233">
        <f>SUM('20169'!$R$233:'20169'!$R$233)</f>
        <v>0</v>
      </c>
      <c r="T233">
        <v>224</v>
      </c>
      <c r="V233" s="1"/>
      <c r="W233" s="1"/>
      <c r="X233" s="1"/>
      <c r="AF233">
        <f>'20169'!$G$233*IF(E233&lt;&gt;"",'20169'!$F$233,0)</f>
        <v>0</v>
      </c>
    </row>
    <row r="234" spans="1:32" ht="12.75">
      <c r="A234">
        <v>225</v>
      </c>
      <c r="B234" s="1"/>
      <c r="C234">
        <f>IF(B234&lt;&gt;"",VLOOKUP(B234,iscritti_20169!$A$1:$G$2,4,FALSE),"")</f>
      </c>
      <c r="D234">
        <f>IF(B234&lt;&gt;"",VLOOKUP(B234,iscritti_20169!$A$1:$G$2,2,FALSE),"")</f>
      </c>
      <c r="E234">
        <f>IF(B234&lt;&gt;"",VLOOKUP(B234,iscritti_20169!$A$1:$G$2,3,FALSE),"")</f>
      </c>
      <c r="F234">
        <f>IF(E234&lt;&gt;"",VLOOKUP(E234,'20169'!$AG$3:'20169'!$AH$8,2,FALSE),"")</f>
      </c>
      <c r="G234">
        <f>COUNTA('20169'!$H$234:'20169'!$M$234)</f>
        <v>0</v>
      </c>
      <c r="H234" s="1"/>
      <c r="I234" s="1"/>
      <c r="J234" s="1"/>
      <c r="K234" s="1"/>
      <c r="L234" s="1"/>
      <c r="M234" s="1"/>
      <c r="N234">
        <f>IF('20169'!$G$234&lt;&gt;0,'20169'!$O$234/'20169'!$G$234,"")</f>
      </c>
      <c r="O234">
        <f>SUM('20169'!$H$234:'20169'!$M$234)</f>
        <v>0</v>
      </c>
      <c r="P234" s="1"/>
      <c r="Q234" s="1"/>
      <c r="R234">
        <f>SUM('20169'!$O$234:'20169'!$Q$234)+'20169'!$AF$234</f>
        <v>0</v>
      </c>
      <c r="S234">
        <f>SUM('20169'!$R$234:'20169'!$R$234)</f>
        <v>0</v>
      </c>
      <c r="T234">
        <v>225</v>
      </c>
      <c r="V234" s="1"/>
      <c r="W234" s="1"/>
      <c r="X234" s="1"/>
      <c r="AF234">
        <f>'20169'!$G$234*IF(E234&lt;&gt;"",'20169'!$F$234,0)</f>
        <v>0</v>
      </c>
    </row>
    <row r="235" spans="1:32" ht="12.75">
      <c r="A235">
        <v>226</v>
      </c>
      <c r="B235" s="1"/>
      <c r="C235">
        <f>IF(B235&lt;&gt;"",VLOOKUP(B235,iscritti_20169!$A$1:$G$2,4,FALSE),"")</f>
      </c>
      <c r="D235">
        <f>IF(B235&lt;&gt;"",VLOOKUP(B235,iscritti_20169!$A$1:$G$2,2,FALSE),"")</f>
      </c>
      <c r="E235">
        <f>IF(B235&lt;&gt;"",VLOOKUP(B235,iscritti_20169!$A$1:$G$2,3,FALSE),"")</f>
      </c>
      <c r="F235">
        <f>IF(E235&lt;&gt;"",VLOOKUP(E235,'20169'!$AG$3:'20169'!$AH$8,2,FALSE),"")</f>
      </c>
      <c r="G235">
        <f>COUNTA('20169'!$H$235:'20169'!$M$235)</f>
        <v>0</v>
      </c>
      <c r="H235" s="1"/>
      <c r="I235" s="1"/>
      <c r="J235" s="1"/>
      <c r="K235" s="1"/>
      <c r="L235" s="1"/>
      <c r="M235" s="1"/>
      <c r="N235">
        <f>IF('20169'!$G$235&lt;&gt;0,'20169'!$O$235/'20169'!$G$235,"")</f>
      </c>
      <c r="O235">
        <f>SUM('20169'!$H$235:'20169'!$M$235)</f>
        <v>0</v>
      </c>
      <c r="P235" s="1"/>
      <c r="Q235" s="1"/>
      <c r="R235">
        <f>SUM('20169'!$O$235:'20169'!$Q$235)+'20169'!$AF$235</f>
        <v>0</v>
      </c>
      <c r="S235">
        <f>SUM('20169'!$R$235:'20169'!$R$235)</f>
        <v>0</v>
      </c>
      <c r="T235">
        <v>226</v>
      </c>
      <c r="V235" s="1"/>
      <c r="W235" s="1"/>
      <c r="X235" s="1"/>
      <c r="AF235">
        <f>'20169'!$G$235*IF(E235&lt;&gt;"",'20169'!$F$235,0)</f>
        <v>0</v>
      </c>
    </row>
    <row r="236" spans="1:32" ht="12.75">
      <c r="A236">
        <v>227</v>
      </c>
      <c r="B236" s="1"/>
      <c r="C236">
        <f>IF(B236&lt;&gt;"",VLOOKUP(B236,iscritti_20169!$A$1:$G$2,4,FALSE),"")</f>
      </c>
      <c r="D236">
        <f>IF(B236&lt;&gt;"",VLOOKUP(B236,iscritti_20169!$A$1:$G$2,2,FALSE),"")</f>
      </c>
      <c r="E236">
        <f>IF(B236&lt;&gt;"",VLOOKUP(B236,iscritti_20169!$A$1:$G$2,3,FALSE),"")</f>
      </c>
      <c r="F236">
        <f>IF(E236&lt;&gt;"",VLOOKUP(E236,'20169'!$AG$3:'20169'!$AH$8,2,FALSE),"")</f>
      </c>
      <c r="G236">
        <f>COUNTA('20169'!$H$236:'20169'!$M$236)</f>
        <v>0</v>
      </c>
      <c r="H236" s="1"/>
      <c r="I236" s="1"/>
      <c r="J236" s="1"/>
      <c r="K236" s="1"/>
      <c r="L236" s="1"/>
      <c r="M236" s="1"/>
      <c r="N236">
        <f>IF('20169'!$G$236&lt;&gt;0,'20169'!$O$236/'20169'!$G$236,"")</f>
      </c>
      <c r="O236">
        <f>SUM('20169'!$H$236:'20169'!$M$236)</f>
        <v>0</v>
      </c>
      <c r="P236" s="1"/>
      <c r="Q236" s="1"/>
      <c r="R236">
        <f>SUM('20169'!$O$236:'20169'!$Q$236)+'20169'!$AF$236</f>
        <v>0</v>
      </c>
      <c r="S236">
        <f>SUM('20169'!$R$236:'20169'!$R$236)</f>
        <v>0</v>
      </c>
      <c r="T236">
        <v>227</v>
      </c>
      <c r="V236" s="1"/>
      <c r="W236" s="1"/>
      <c r="X236" s="1"/>
      <c r="AF236">
        <f>'20169'!$G$236*IF(E236&lt;&gt;"",'20169'!$F$236,0)</f>
        <v>0</v>
      </c>
    </row>
    <row r="237" spans="1:32" ht="12.75">
      <c r="A237">
        <v>228</v>
      </c>
      <c r="B237" s="1"/>
      <c r="C237">
        <f>IF(B237&lt;&gt;"",VLOOKUP(B237,iscritti_20169!$A$1:$G$2,4,FALSE),"")</f>
      </c>
      <c r="D237">
        <f>IF(B237&lt;&gt;"",VLOOKUP(B237,iscritti_20169!$A$1:$G$2,2,FALSE),"")</f>
      </c>
      <c r="E237">
        <f>IF(B237&lt;&gt;"",VLOOKUP(B237,iscritti_20169!$A$1:$G$2,3,FALSE),"")</f>
      </c>
      <c r="F237">
        <f>IF(E237&lt;&gt;"",VLOOKUP(E237,'20169'!$AG$3:'20169'!$AH$8,2,FALSE),"")</f>
      </c>
      <c r="G237">
        <f>COUNTA('20169'!$H$237:'20169'!$M$237)</f>
        <v>0</v>
      </c>
      <c r="H237" s="1"/>
      <c r="I237" s="1"/>
      <c r="J237" s="1"/>
      <c r="K237" s="1"/>
      <c r="L237" s="1"/>
      <c r="M237" s="1"/>
      <c r="N237">
        <f>IF('20169'!$G$237&lt;&gt;0,'20169'!$O$237/'20169'!$G$237,"")</f>
      </c>
      <c r="O237">
        <f>SUM('20169'!$H$237:'20169'!$M$237)</f>
        <v>0</v>
      </c>
      <c r="P237" s="1"/>
      <c r="Q237" s="1"/>
      <c r="R237">
        <f>SUM('20169'!$O$237:'20169'!$Q$237)+'20169'!$AF$237</f>
        <v>0</v>
      </c>
      <c r="S237">
        <f>SUM('20169'!$R$237:'20169'!$R$237)</f>
        <v>0</v>
      </c>
      <c r="T237">
        <v>228</v>
      </c>
      <c r="V237" s="1"/>
      <c r="W237" s="1"/>
      <c r="X237" s="1"/>
      <c r="AF237">
        <f>'20169'!$G$237*IF(E237&lt;&gt;"",'20169'!$F$237,0)</f>
        <v>0</v>
      </c>
    </row>
    <row r="238" spans="1:32" ht="12.75">
      <c r="A238">
        <v>229</v>
      </c>
      <c r="B238" s="1"/>
      <c r="C238">
        <f>IF(B238&lt;&gt;"",VLOOKUP(B238,iscritti_20169!$A$1:$G$2,4,FALSE),"")</f>
      </c>
      <c r="D238">
        <f>IF(B238&lt;&gt;"",VLOOKUP(B238,iscritti_20169!$A$1:$G$2,2,FALSE),"")</f>
      </c>
      <c r="E238">
        <f>IF(B238&lt;&gt;"",VLOOKUP(B238,iscritti_20169!$A$1:$G$2,3,FALSE),"")</f>
      </c>
      <c r="F238">
        <f>IF(E238&lt;&gt;"",VLOOKUP(E238,'20169'!$AG$3:'20169'!$AH$8,2,FALSE),"")</f>
      </c>
      <c r="G238">
        <f>COUNTA('20169'!$H$238:'20169'!$M$238)</f>
        <v>0</v>
      </c>
      <c r="H238" s="1"/>
      <c r="I238" s="1"/>
      <c r="J238" s="1"/>
      <c r="K238" s="1"/>
      <c r="L238" s="1"/>
      <c r="M238" s="1"/>
      <c r="N238">
        <f>IF('20169'!$G$238&lt;&gt;0,'20169'!$O$238/'20169'!$G$238,"")</f>
      </c>
      <c r="O238">
        <f>SUM('20169'!$H$238:'20169'!$M$238)</f>
        <v>0</v>
      </c>
      <c r="P238" s="1"/>
      <c r="Q238" s="1"/>
      <c r="R238">
        <f>SUM('20169'!$O$238:'20169'!$Q$238)+'20169'!$AF$238</f>
        <v>0</v>
      </c>
      <c r="S238">
        <f>SUM('20169'!$R$238:'20169'!$R$238)</f>
        <v>0</v>
      </c>
      <c r="T238">
        <v>229</v>
      </c>
      <c r="V238" s="1"/>
      <c r="W238" s="1"/>
      <c r="X238" s="1"/>
      <c r="AF238">
        <f>'20169'!$G$238*IF(E238&lt;&gt;"",'20169'!$F$238,0)</f>
        <v>0</v>
      </c>
    </row>
    <row r="239" spans="1:32" ht="12.75">
      <c r="A239">
        <v>230</v>
      </c>
      <c r="B239" s="1"/>
      <c r="C239">
        <f>IF(B239&lt;&gt;"",VLOOKUP(B239,iscritti_20169!$A$1:$G$2,4,FALSE),"")</f>
      </c>
      <c r="D239">
        <f>IF(B239&lt;&gt;"",VLOOKUP(B239,iscritti_20169!$A$1:$G$2,2,FALSE),"")</f>
      </c>
      <c r="E239">
        <f>IF(B239&lt;&gt;"",VLOOKUP(B239,iscritti_20169!$A$1:$G$2,3,FALSE),"")</f>
      </c>
      <c r="F239">
        <f>IF(E239&lt;&gt;"",VLOOKUP(E239,'20169'!$AG$3:'20169'!$AH$8,2,FALSE),"")</f>
      </c>
      <c r="G239">
        <f>COUNTA('20169'!$H$239:'20169'!$M$239)</f>
        <v>0</v>
      </c>
      <c r="H239" s="1"/>
      <c r="I239" s="1"/>
      <c r="J239" s="1"/>
      <c r="K239" s="1"/>
      <c r="L239" s="1"/>
      <c r="M239" s="1"/>
      <c r="N239">
        <f>IF('20169'!$G$239&lt;&gt;0,'20169'!$O$239/'20169'!$G$239,"")</f>
      </c>
      <c r="O239">
        <f>SUM('20169'!$H$239:'20169'!$M$239)</f>
        <v>0</v>
      </c>
      <c r="P239" s="1"/>
      <c r="Q239" s="1"/>
      <c r="R239">
        <f>SUM('20169'!$O$239:'20169'!$Q$239)+'20169'!$AF$239</f>
        <v>0</v>
      </c>
      <c r="S239">
        <f>SUM('20169'!$R$239:'20169'!$R$239)</f>
        <v>0</v>
      </c>
      <c r="T239">
        <v>230</v>
      </c>
      <c r="V239" s="1"/>
      <c r="W239" s="1"/>
      <c r="X239" s="1"/>
      <c r="AF239">
        <f>'20169'!$G$239*IF(E239&lt;&gt;"",'20169'!$F$239,0)</f>
        <v>0</v>
      </c>
    </row>
    <row r="240" spans="1:32" ht="12.75">
      <c r="A240">
        <v>231</v>
      </c>
      <c r="B240" s="1"/>
      <c r="C240">
        <f>IF(B240&lt;&gt;"",VLOOKUP(B240,iscritti_20169!$A$1:$G$2,4,FALSE),"")</f>
      </c>
      <c r="D240">
        <f>IF(B240&lt;&gt;"",VLOOKUP(B240,iscritti_20169!$A$1:$G$2,2,FALSE),"")</f>
      </c>
      <c r="E240">
        <f>IF(B240&lt;&gt;"",VLOOKUP(B240,iscritti_20169!$A$1:$G$2,3,FALSE),"")</f>
      </c>
      <c r="F240">
        <f>IF(E240&lt;&gt;"",VLOOKUP(E240,'20169'!$AG$3:'20169'!$AH$8,2,FALSE),"")</f>
      </c>
      <c r="G240">
        <f>COUNTA('20169'!$H$240:'20169'!$M$240)</f>
        <v>0</v>
      </c>
      <c r="H240" s="1"/>
      <c r="I240" s="1"/>
      <c r="J240" s="1"/>
      <c r="K240" s="1"/>
      <c r="L240" s="1"/>
      <c r="M240" s="1"/>
      <c r="N240">
        <f>IF('20169'!$G$240&lt;&gt;0,'20169'!$O$240/'20169'!$G$240,"")</f>
      </c>
      <c r="O240">
        <f>SUM('20169'!$H$240:'20169'!$M$240)</f>
        <v>0</v>
      </c>
      <c r="P240" s="1"/>
      <c r="Q240" s="1"/>
      <c r="R240">
        <f>SUM('20169'!$O$240:'20169'!$Q$240)+'20169'!$AF$240</f>
        <v>0</v>
      </c>
      <c r="S240">
        <f>SUM('20169'!$R$240:'20169'!$R$240)</f>
        <v>0</v>
      </c>
      <c r="T240">
        <v>231</v>
      </c>
      <c r="V240" s="1"/>
      <c r="W240" s="1"/>
      <c r="X240" s="1"/>
      <c r="AF240">
        <f>'20169'!$G$240*IF(E240&lt;&gt;"",'20169'!$F$240,0)</f>
        <v>0</v>
      </c>
    </row>
    <row r="241" spans="1:32" ht="12.75">
      <c r="A241">
        <v>232</v>
      </c>
      <c r="B241" s="1"/>
      <c r="C241">
        <f>IF(B241&lt;&gt;"",VLOOKUP(B241,iscritti_20169!$A$1:$G$2,4,FALSE),"")</f>
      </c>
      <c r="D241">
        <f>IF(B241&lt;&gt;"",VLOOKUP(B241,iscritti_20169!$A$1:$G$2,2,FALSE),"")</f>
      </c>
      <c r="E241">
        <f>IF(B241&lt;&gt;"",VLOOKUP(B241,iscritti_20169!$A$1:$G$2,3,FALSE),"")</f>
      </c>
      <c r="F241">
        <f>IF(E241&lt;&gt;"",VLOOKUP(E241,'20169'!$AG$3:'20169'!$AH$8,2,FALSE),"")</f>
      </c>
      <c r="G241">
        <f>COUNTA('20169'!$H$241:'20169'!$M$241)</f>
        <v>0</v>
      </c>
      <c r="H241" s="1"/>
      <c r="I241" s="1"/>
      <c r="J241" s="1"/>
      <c r="K241" s="1"/>
      <c r="L241" s="1"/>
      <c r="M241" s="1"/>
      <c r="N241">
        <f>IF('20169'!$G$241&lt;&gt;0,'20169'!$O$241/'20169'!$G$241,"")</f>
      </c>
      <c r="O241">
        <f>SUM('20169'!$H$241:'20169'!$M$241)</f>
        <v>0</v>
      </c>
      <c r="P241" s="1"/>
      <c r="Q241" s="1"/>
      <c r="R241">
        <f>SUM('20169'!$O$241:'20169'!$Q$241)+'20169'!$AF$241</f>
        <v>0</v>
      </c>
      <c r="S241">
        <f>SUM('20169'!$R$241:'20169'!$R$241)</f>
        <v>0</v>
      </c>
      <c r="T241">
        <v>232</v>
      </c>
      <c r="V241" s="1"/>
      <c r="W241" s="1"/>
      <c r="X241" s="1"/>
      <c r="AF241">
        <f>'20169'!$G$241*IF(E241&lt;&gt;"",'20169'!$F$241,0)</f>
        <v>0</v>
      </c>
    </row>
    <row r="242" spans="1:32" ht="12.75">
      <c r="A242">
        <v>233</v>
      </c>
      <c r="B242" s="1"/>
      <c r="C242">
        <f>IF(B242&lt;&gt;"",VLOOKUP(B242,iscritti_20169!$A$1:$G$2,4,FALSE),"")</f>
      </c>
      <c r="D242">
        <f>IF(B242&lt;&gt;"",VLOOKUP(B242,iscritti_20169!$A$1:$G$2,2,FALSE),"")</f>
      </c>
      <c r="E242">
        <f>IF(B242&lt;&gt;"",VLOOKUP(B242,iscritti_20169!$A$1:$G$2,3,FALSE),"")</f>
      </c>
      <c r="F242">
        <f>IF(E242&lt;&gt;"",VLOOKUP(E242,'20169'!$AG$3:'20169'!$AH$8,2,FALSE),"")</f>
      </c>
      <c r="G242">
        <f>COUNTA('20169'!$H$242:'20169'!$M$242)</f>
        <v>0</v>
      </c>
      <c r="H242" s="1"/>
      <c r="I242" s="1"/>
      <c r="J242" s="1"/>
      <c r="K242" s="1"/>
      <c r="L242" s="1"/>
      <c r="M242" s="1"/>
      <c r="N242">
        <f>IF('20169'!$G$242&lt;&gt;0,'20169'!$O$242/'20169'!$G$242,"")</f>
      </c>
      <c r="O242">
        <f>SUM('20169'!$H$242:'20169'!$M$242)</f>
        <v>0</v>
      </c>
      <c r="P242" s="1"/>
      <c r="Q242" s="1"/>
      <c r="R242">
        <f>SUM('20169'!$O$242:'20169'!$Q$242)+'20169'!$AF$242</f>
        <v>0</v>
      </c>
      <c r="S242">
        <f>SUM('20169'!$R$242:'20169'!$R$242)</f>
        <v>0</v>
      </c>
      <c r="T242">
        <v>233</v>
      </c>
      <c r="V242" s="1"/>
      <c r="W242" s="1"/>
      <c r="X242" s="1"/>
      <c r="AF242">
        <f>'20169'!$G$242*IF(E242&lt;&gt;"",'20169'!$F$242,0)</f>
        <v>0</v>
      </c>
    </row>
    <row r="243" spans="1:32" ht="12.75">
      <c r="A243">
        <v>234</v>
      </c>
      <c r="B243" s="1"/>
      <c r="C243">
        <f>IF(B243&lt;&gt;"",VLOOKUP(B243,iscritti_20169!$A$1:$G$2,4,FALSE),"")</f>
      </c>
      <c r="D243">
        <f>IF(B243&lt;&gt;"",VLOOKUP(B243,iscritti_20169!$A$1:$G$2,2,FALSE),"")</f>
      </c>
      <c r="E243">
        <f>IF(B243&lt;&gt;"",VLOOKUP(B243,iscritti_20169!$A$1:$G$2,3,FALSE),"")</f>
      </c>
      <c r="F243">
        <f>IF(E243&lt;&gt;"",VLOOKUP(E243,'20169'!$AG$3:'20169'!$AH$8,2,FALSE),"")</f>
      </c>
      <c r="G243">
        <f>COUNTA('20169'!$H$243:'20169'!$M$243)</f>
        <v>0</v>
      </c>
      <c r="H243" s="1"/>
      <c r="I243" s="1"/>
      <c r="J243" s="1"/>
      <c r="K243" s="1"/>
      <c r="L243" s="1"/>
      <c r="M243" s="1"/>
      <c r="N243">
        <f>IF('20169'!$G$243&lt;&gt;0,'20169'!$O$243/'20169'!$G$243,"")</f>
      </c>
      <c r="O243">
        <f>SUM('20169'!$H$243:'20169'!$M$243)</f>
        <v>0</v>
      </c>
      <c r="P243" s="1"/>
      <c r="Q243" s="1"/>
      <c r="R243">
        <f>SUM('20169'!$O$243:'20169'!$Q$243)+'20169'!$AF$243</f>
        <v>0</v>
      </c>
      <c r="S243">
        <f>SUM('20169'!$R$243:'20169'!$R$243)</f>
        <v>0</v>
      </c>
      <c r="T243">
        <v>234</v>
      </c>
      <c r="V243" s="1"/>
      <c r="W243" s="1"/>
      <c r="X243" s="1"/>
      <c r="AF243">
        <f>'20169'!$G$243*IF(E243&lt;&gt;"",'20169'!$F$243,0)</f>
        <v>0</v>
      </c>
    </row>
    <row r="244" spans="1:32" ht="12.75">
      <c r="A244">
        <v>235</v>
      </c>
      <c r="B244" s="1"/>
      <c r="C244">
        <f>IF(B244&lt;&gt;"",VLOOKUP(B244,iscritti_20169!$A$1:$G$2,4,FALSE),"")</f>
      </c>
      <c r="D244">
        <f>IF(B244&lt;&gt;"",VLOOKUP(B244,iscritti_20169!$A$1:$G$2,2,FALSE),"")</f>
      </c>
      <c r="E244">
        <f>IF(B244&lt;&gt;"",VLOOKUP(B244,iscritti_20169!$A$1:$G$2,3,FALSE),"")</f>
      </c>
      <c r="F244">
        <f>IF(E244&lt;&gt;"",VLOOKUP(E244,'20169'!$AG$3:'20169'!$AH$8,2,FALSE),"")</f>
      </c>
      <c r="G244">
        <f>COUNTA('20169'!$H$244:'20169'!$M$244)</f>
        <v>0</v>
      </c>
      <c r="H244" s="1"/>
      <c r="I244" s="1"/>
      <c r="J244" s="1"/>
      <c r="K244" s="1"/>
      <c r="L244" s="1"/>
      <c r="M244" s="1"/>
      <c r="N244">
        <f>IF('20169'!$G$244&lt;&gt;0,'20169'!$O$244/'20169'!$G$244,"")</f>
      </c>
      <c r="O244">
        <f>SUM('20169'!$H$244:'20169'!$M$244)</f>
        <v>0</v>
      </c>
      <c r="P244" s="1"/>
      <c r="Q244" s="1"/>
      <c r="R244">
        <f>SUM('20169'!$O$244:'20169'!$Q$244)+'20169'!$AF$244</f>
        <v>0</v>
      </c>
      <c r="S244">
        <f>SUM('20169'!$R$244:'20169'!$R$244)</f>
        <v>0</v>
      </c>
      <c r="T244">
        <v>235</v>
      </c>
      <c r="V244" s="1"/>
      <c r="W244" s="1"/>
      <c r="X244" s="1"/>
      <c r="AF244">
        <f>'20169'!$G$244*IF(E244&lt;&gt;"",'20169'!$F$244,0)</f>
        <v>0</v>
      </c>
    </row>
    <row r="245" spans="1:32" ht="12.75">
      <c r="A245">
        <v>236</v>
      </c>
      <c r="B245" s="1"/>
      <c r="C245">
        <f>IF(B245&lt;&gt;"",VLOOKUP(B245,iscritti_20169!$A$1:$G$2,4,FALSE),"")</f>
      </c>
      <c r="D245">
        <f>IF(B245&lt;&gt;"",VLOOKUP(B245,iscritti_20169!$A$1:$G$2,2,FALSE),"")</f>
      </c>
      <c r="E245">
        <f>IF(B245&lt;&gt;"",VLOOKUP(B245,iscritti_20169!$A$1:$G$2,3,FALSE),"")</f>
      </c>
      <c r="F245">
        <f>IF(E245&lt;&gt;"",VLOOKUP(E245,'20169'!$AG$3:'20169'!$AH$8,2,FALSE),"")</f>
      </c>
      <c r="G245">
        <f>COUNTA('20169'!$H$245:'20169'!$M$245)</f>
        <v>0</v>
      </c>
      <c r="H245" s="1"/>
      <c r="I245" s="1"/>
      <c r="J245" s="1"/>
      <c r="K245" s="1"/>
      <c r="L245" s="1"/>
      <c r="M245" s="1"/>
      <c r="N245">
        <f>IF('20169'!$G$245&lt;&gt;0,'20169'!$O$245/'20169'!$G$245,"")</f>
      </c>
      <c r="O245">
        <f>SUM('20169'!$H$245:'20169'!$M$245)</f>
        <v>0</v>
      </c>
      <c r="P245" s="1"/>
      <c r="Q245" s="1"/>
      <c r="R245">
        <f>SUM('20169'!$O$245:'20169'!$Q$245)+'20169'!$AF$245</f>
        <v>0</v>
      </c>
      <c r="S245">
        <f>SUM('20169'!$R$245:'20169'!$R$245)</f>
        <v>0</v>
      </c>
      <c r="T245">
        <v>236</v>
      </c>
      <c r="V245" s="1"/>
      <c r="W245" s="1"/>
      <c r="X245" s="1"/>
      <c r="AF245">
        <f>'20169'!$G$245*IF(E245&lt;&gt;"",'20169'!$F$245,0)</f>
        <v>0</v>
      </c>
    </row>
    <row r="246" spans="1:32" ht="12.75">
      <c r="A246">
        <v>237</v>
      </c>
      <c r="B246" s="1"/>
      <c r="C246">
        <f>IF(B246&lt;&gt;"",VLOOKUP(B246,iscritti_20169!$A$1:$G$2,4,FALSE),"")</f>
      </c>
      <c r="D246">
        <f>IF(B246&lt;&gt;"",VLOOKUP(B246,iscritti_20169!$A$1:$G$2,2,FALSE),"")</f>
      </c>
      <c r="E246">
        <f>IF(B246&lt;&gt;"",VLOOKUP(B246,iscritti_20169!$A$1:$G$2,3,FALSE),"")</f>
      </c>
      <c r="F246">
        <f>IF(E246&lt;&gt;"",VLOOKUP(E246,'20169'!$AG$3:'20169'!$AH$8,2,FALSE),"")</f>
      </c>
      <c r="G246">
        <f>COUNTA('20169'!$H$246:'20169'!$M$246)</f>
        <v>0</v>
      </c>
      <c r="H246" s="1"/>
      <c r="I246" s="1"/>
      <c r="J246" s="1"/>
      <c r="K246" s="1"/>
      <c r="L246" s="1"/>
      <c r="M246" s="1"/>
      <c r="N246">
        <f>IF('20169'!$G$246&lt;&gt;0,'20169'!$O$246/'20169'!$G$246,"")</f>
      </c>
      <c r="O246">
        <f>SUM('20169'!$H$246:'20169'!$M$246)</f>
        <v>0</v>
      </c>
      <c r="P246" s="1"/>
      <c r="Q246" s="1"/>
      <c r="R246">
        <f>SUM('20169'!$O$246:'20169'!$Q$246)+'20169'!$AF$246</f>
        <v>0</v>
      </c>
      <c r="S246">
        <f>SUM('20169'!$R$246:'20169'!$R$246)</f>
        <v>0</v>
      </c>
      <c r="T246">
        <v>237</v>
      </c>
      <c r="V246" s="1"/>
      <c r="W246" s="1"/>
      <c r="X246" s="1"/>
      <c r="AF246">
        <f>'20169'!$G$246*IF(E246&lt;&gt;"",'20169'!$F$246,0)</f>
        <v>0</v>
      </c>
    </row>
    <row r="247" spans="1:32" ht="12.75">
      <c r="A247">
        <v>238</v>
      </c>
      <c r="B247" s="1"/>
      <c r="C247">
        <f>IF(B247&lt;&gt;"",VLOOKUP(B247,iscritti_20169!$A$1:$G$2,4,FALSE),"")</f>
      </c>
      <c r="D247">
        <f>IF(B247&lt;&gt;"",VLOOKUP(B247,iscritti_20169!$A$1:$G$2,2,FALSE),"")</f>
      </c>
      <c r="E247">
        <f>IF(B247&lt;&gt;"",VLOOKUP(B247,iscritti_20169!$A$1:$G$2,3,FALSE),"")</f>
      </c>
      <c r="F247">
        <f>IF(E247&lt;&gt;"",VLOOKUP(E247,'20169'!$AG$3:'20169'!$AH$8,2,FALSE),"")</f>
      </c>
      <c r="G247">
        <f>COUNTA('20169'!$H$247:'20169'!$M$247)</f>
        <v>0</v>
      </c>
      <c r="H247" s="1"/>
      <c r="I247" s="1"/>
      <c r="J247" s="1"/>
      <c r="K247" s="1"/>
      <c r="L247" s="1"/>
      <c r="M247" s="1"/>
      <c r="N247">
        <f>IF('20169'!$G$247&lt;&gt;0,'20169'!$O$247/'20169'!$G$247,"")</f>
      </c>
      <c r="O247">
        <f>SUM('20169'!$H$247:'20169'!$M$247)</f>
        <v>0</v>
      </c>
      <c r="P247" s="1"/>
      <c r="Q247" s="1"/>
      <c r="R247">
        <f>SUM('20169'!$O$247:'20169'!$Q$247)+'20169'!$AF$247</f>
        <v>0</v>
      </c>
      <c r="S247">
        <f>SUM('20169'!$R$247:'20169'!$R$247)</f>
        <v>0</v>
      </c>
      <c r="T247">
        <v>238</v>
      </c>
      <c r="V247" s="1"/>
      <c r="W247" s="1"/>
      <c r="X247" s="1"/>
      <c r="AF247">
        <f>'20169'!$G$247*IF(E247&lt;&gt;"",'20169'!$F$247,0)</f>
        <v>0</v>
      </c>
    </row>
    <row r="248" spans="1:32" ht="12.75">
      <c r="A248">
        <v>239</v>
      </c>
      <c r="B248" s="1"/>
      <c r="C248">
        <f>IF(B248&lt;&gt;"",VLOOKUP(B248,iscritti_20169!$A$1:$G$2,4,FALSE),"")</f>
      </c>
      <c r="D248">
        <f>IF(B248&lt;&gt;"",VLOOKUP(B248,iscritti_20169!$A$1:$G$2,2,FALSE),"")</f>
      </c>
      <c r="E248">
        <f>IF(B248&lt;&gt;"",VLOOKUP(B248,iscritti_20169!$A$1:$G$2,3,FALSE),"")</f>
      </c>
      <c r="F248">
        <f>IF(E248&lt;&gt;"",VLOOKUP(E248,'20169'!$AG$3:'20169'!$AH$8,2,FALSE),"")</f>
      </c>
      <c r="G248">
        <f>COUNTA('20169'!$H$248:'20169'!$M$248)</f>
        <v>0</v>
      </c>
      <c r="H248" s="1"/>
      <c r="I248" s="1"/>
      <c r="J248" s="1"/>
      <c r="K248" s="1"/>
      <c r="L248" s="1"/>
      <c r="M248" s="1"/>
      <c r="N248">
        <f>IF('20169'!$G$248&lt;&gt;0,'20169'!$O$248/'20169'!$G$248,"")</f>
      </c>
      <c r="O248">
        <f>SUM('20169'!$H$248:'20169'!$M$248)</f>
        <v>0</v>
      </c>
      <c r="P248" s="1"/>
      <c r="Q248" s="1"/>
      <c r="R248">
        <f>SUM('20169'!$O$248:'20169'!$Q$248)+'20169'!$AF$248</f>
        <v>0</v>
      </c>
      <c r="S248">
        <f>SUM('20169'!$R$248:'20169'!$R$248)</f>
        <v>0</v>
      </c>
      <c r="T248">
        <v>239</v>
      </c>
      <c r="V248" s="1"/>
      <c r="W248" s="1"/>
      <c r="X248" s="1"/>
      <c r="AF248">
        <f>'20169'!$G$248*IF(E248&lt;&gt;"",'20169'!$F$248,0)</f>
        <v>0</v>
      </c>
    </row>
    <row r="249" spans="1:32" ht="12.75">
      <c r="A249">
        <v>240</v>
      </c>
      <c r="B249" s="1"/>
      <c r="C249">
        <f>IF(B249&lt;&gt;"",VLOOKUP(B249,iscritti_20169!$A$1:$G$2,4,FALSE),"")</f>
      </c>
      <c r="D249">
        <f>IF(B249&lt;&gt;"",VLOOKUP(B249,iscritti_20169!$A$1:$G$2,2,FALSE),"")</f>
      </c>
      <c r="E249">
        <f>IF(B249&lt;&gt;"",VLOOKUP(B249,iscritti_20169!$A$1:$G$2,3,FALSE),"")</f>
      </c>
      <c r="F249">
        <f>IF(E249&lt;&gt;"",VLOOKUP(E249,'20169'!$AG$3:'20169'!$AH$8,2,FALSE),"")</f>
      </c>
      <c r="G249">
        <f>COUNTA('20169'!$H$249:'20169'!$M$249)</f>
        <v>0</v>
      </c>
      <c r="H249" s="1"/>
      <c r="I249" s="1"/>
      <c r="J249" s="1"/>
      <c r="K249" s="1"/>
      <c r="L249" s="1"/>
      <c r="M249" s="1"/>
      <c r="N249">
        <f>IF('20169'!$G$249&lt;&gt;0,'20169'!$O$249/'20169'!$G$249,"")</f>
      </c>
      <c r="O249">
        <f>SUM('20169'!$H$249:'20169'!$M$249)</f>
        <v>0</v>
      </c>
      <c r="P249" s="1"/>
      <c r="Q249" s="1"/>
      <c r="R249">
        <f>SUM('20169'!$O$249:'20169'!$Q$249)+'20169'!$AF$249</f>
        <v>0</v>
      </c>
      <c r="S249">
        <f>SUM('20169'!$R$249:'20169'!$R$249)</f>
        <v>0</v>
      </c>
      <c r="T249">
        <v>240</v>
      </c>
      <c r="V249" s="1"/>
      <c r="W249" s="1"/>
      <c r="X249" s="1"/>
      <c r="AF249">
        <f>'20169'!$G$249*IF(E249&lt;&gt;"",'20169'!$F$249,0)</f>
        <v>0</v>
      </c>
    </row>
    <row r="250" spans="1:32" ht="12.75">
      <c r="A250">
        <v>241</v>
      </c>
      <c r="B250" s="1"/>
      <c r="C250">
        <f>IF(B250&lt;&gt;"",VLOOKUP(B250,iscritti_20169!$A$1:$G$2,4,FALSE),"")</f>
      </c>
      <c r="D250">
        <f>IF(B250&lt;&gt;"",VLOOKUP(B250,iscritti_20169!$A$1:$G$2,2,FALSE),"")</f>
      </c>
      <c r="E250">
        <f>IF(B250&lt;&gt;"",VLOOKUP(B250,iscritti_20169!$A$1:$G$2,3,FALSE),"")</f>
      </c>
      <c r="F250">
        <f>IF(E250&lt;&gt;"",VLOOKUP(E250,'20169'!$AG$3:'20169'!$AH$8,2,FALSE),"")</f>
      </c>
      <c r="G250">
        <f>COUNTA('20169'!$H$250:'20169'!$M$250)</f>
        <v>0</v>
      </c>
      <c r="H250" s="1"/>
      <c r="I250" s="1"/>
      <c r="J250" s="1"/>
      <c r="K250" s="1"/>
      <c r="L250" s="1"/>
      <c r="M250" s="1"/>
      <c r="N250">
        <f>IF('20169'!$G$250&lt;&gt;0,'20169'!$O$250/'20169'!$G$250,"")</f>
      </c>
      <c r="O250">
        <f>SUM('20169'!$H$250:'20169'!$M$250)</f>
        <v>0</v>
      </c>
      <c r="P250" s="1"/>
      <c r="Q250" s="1"/>
      <c r="R250">
        <f>SUM('20169'!$O$250:'20169'!$Q$250)+'20169'!$AF$250</f>
        <v>0</v>
      </c>
      <c r="S250">
        <f>SUM('20169'!$R$250:'20169'!$R$250)</f>
        <v>0</v>
      </c>
      <c r="T250">
        <v>241</v>
      </c>
      <c r="V250" s="1"/>
      <c r="W250" s="1"/>
      <c r="X250" s="1"/>
      <c r="AF250">
        <f>'20169'!$G$250*IF(E250&lt;&gt;"",'20169'!$F$250,0)</f>
        <v>0</v>
      </c>
    </row>
    <row r="251" spans="1:32" ht="12.75">
      <c r="A251">
        <v>242</v>
      </c>
      <c r="B251" s="1"/>
      <c r="C251">
        <f>IF(B251&lt;&gt;"",VLOOKUP(B251,iscritti_20169!$A$1:$G$2,4,FALSE),"")</f>
      </c>
      <c r="D251">
        <f>IF(B251&lt;&gt;"",VLOOKUP(B251,iscritti_20169!$A$1:$G$2,2,FALSE),"")</f>
      </c>
      <c r="E251">
        <f>IF(B251&lt;&gt;"",VLOOKUP(B251,iscritti_20169!$A$1:$G$2,3,FALSE),"")</f>
      </c>
      <c r="F251">
        <f>IF(E251&lt;&gt;"",VLOOKUP(E251,'20169'!$AG$3:'20169'!$AH$8,2,FALSE),"")</f>
      </c>
      <c r="G251">
        <f>COUNTA('20169'!$H$251:'20169'!$M$251)</f>
        <v>0</v>
      </c>
      <c r="H251" s="1"/>
      <c r="I251" s="1"/>
      <c r="J251" s="1"/>
      <c r="K251" s="1"/>
      <c r="L251" s="1"/>
      <c r="M251" s="1"/>
      <c r="N251">
        <f>IF('20169'!$G$251&lt;&gt;0,'20169'!$O$251/'20169'!$G$251,"")</f>
      </c>
      <c r="O251">
        <f>SUM('20169'!$H$251:'20169'!$M$251)</f>
        <v>0</v>
      </c>
      <c r="P251" s="1"/>
      <c r="Q251" s="1"/>
      <c r="R251">
        <f>SUM('20169'!$O$251:'20169'!$Q$251)+'20169'!$AF$251</f>
        <v>0</v>
      </c>
      <c r="S251">
        <f>SUM('20169'!$R$251:'20169'!$R$251)</f>
        <v>0</v>
      </c>
      <c r="T251">
        <v>242</v>
      </c>
      <c r="V251" s="1"/>
      <c r="W251" s="1"/>
      <c r="X251" s="1"/>
      <c r="AF251">
        <f>'20169'!$G$251*IF(E251&lt;&gt;"",'20169'!$F$251,0)</f>
        <v>0</v>
      </c>
    </row>
    <row r="252" spans="1:32" ht="12.75">
      <c r="A252">
        <v>243</v>
      </c>
      <c r="B252" s="1"/>
      <c r="C252">
        <f>IF(B252&lt;&gt;"",VLOOKUP(B252,iscritti_20169!$A$1:$G$2,4,FALSE),"")</f>
      </c>
      <c r="D252">
        <f>IF(B252&lt;&gt;"",VLOOKUP(B252,iscritti_20169!$A$1:$G$2,2,FALSE),"")</f>
      </c>
      <c r="E252">
        <f>IF(B252&lt;&gt;"",VLOOKUP(B252,iscritti_20169!$A$1:$G$2,3,FALSE),"")</f>
      </c>
      <c r="F252">
        <f>IF(E252&lt;&gt;"",VLOOKUP(E252,'20169'!$AG$3:'20169'!$AH$8,2,FALSE),"")</f>
      </c>
      <c r="G252">
        <f>COUNTA('20169'!$H$252:'20169'!$M$252)</f>
        <v>0</v>
      </c>
      <c r="H252" s="1"/>
      <c r="I252" s="1"/>
      <c r="J252" s="1"/>
      <c r="K252" s="1"/>
      <c r="L252" s="1"/>
      <c r="M252" s="1"/>
      <c r="N252">
        <f>IF('20169'!$G$252&lt;&gt;0,'20169'!$O$252/'20169'!$G$252,"")</f>
      </c>
      <c r="O252">
        <f>SUM('20169'!$H$252:'20169'!$M$252)</f>
        <v>0</v>
      </c>
      <c r="P252" s="1"/>
      <c r="Q252" s="1"/>
      <c r="R252">
        <f>SUM('20169'!$O$252:'20169'!$Q$252)+'20169'!$AF$252</f>
        <v>0</v>
      </c>
      <c r="S252">
        <f>SUM('20169'!$R$252:'20169'!$R$252)</f>
        <v>0</v>
      </c>
      <c r="T252">
        <v>243</v>
      </c>
      <c r="V252" s="1"/>
      <c r="W252" s="1"/>
      <c r="X252" s="1"/>
      <c r="AF252">
        <f>'20169'!$G$252*IF(E252&lt;&gt;"",'20169'!$F$252,0)</f>
        <v>0</v>
      </c>
    </row>
    <row r="253" spans="1:32" ht="12.75">
      <c r="A253">
        <v>244</v>
      </c>
      <c r="B253" s="1"/>
      <c r="C253">
        <f>IF(B253&lt;&gt;"",VLOOKUP(B253,iscritti_20169!$A$1:$G$2,4,FALSE),"")</f>
      </c>
      <c r="D253">
        <f>IF(B253&lt;&gt;"",VLOOKUP(B253,iscritti_20169!$A$1:$G$2,2,FALSE),"")</f>
      </c>
      <c r="E253">
        <f>IF(B253&lt;&gt;"",VLOOKUP(B253,iscritti_20169!$A$1:$G$2,3,FALSE),"")</f>
      </c>
      <c r="F253">
        <f>IF(E253&lt;&gt;"",VLOOKUP(E253,'20169'!$AG$3:'20169'!$AH$8,2,FALSE),"")</f>
      </c>
      <c r="G253">
        <f>COUNTA('20169'!$H$253:'20169'!$M$253)</f>
        <v>0</v>
      </c>
      <c r="H253" s="1"/>
      <c r="I253" s="1"/>
      <c r="J253" s="1"/>
      <c r="K253" s="1"/>
      <c r="L253" s="1"/>
      <c r="M253" s="1"/>
      <c r="N253">
        <f>IF('20169'!$G$253&lt;&gt;0,'20169'!$O$253/'20169'!$G$253,"")</f>
      </c>
      <c r="O253">
        <f>SUM('20169'!$H$253:'20169'!$M$253)</f>
        <v>0</v>
      </c>
      <c r="P253" s="1"/>
      <c r="Q253" s="1"/>
      <c r="R253">
        <f>SUM('20169'!$O$253:'20169'!$Q$253)+'20169'!$AF$253</f>
        <v>0</v>
      </c>
      <c r="S253">
        <f>SUM('20169'!$R$253:'20169'!$R$253)</f>
        <v>0</v>
      </c>
      <c r="T253">
        <v>244</v>
      </c>
      <c r="V253" s="1"/>
      <c r="W253" s="1"/>
      <c r="X253" s="1"/>
      <c r="AF253">
        <f>'20169'!$G$253*IF(E253&lt;&gt;"",'20169'!$F$253,0)</f>
        <v>0</v>
      </c>
    </row>
    <row r="254" spans="1:32" ht="12.75">
      <c r="A254">
        <v>245</v>
      </c>
      <c r="B254" s="1"/>
      <c r="C254">
        <f>IF(B254&lt;&gt;"",VLOOKUP(B254,iscritti_20169!$A$1:$G$2,4,FALSE),"")</f>
      </c>
      <c r="D254">
        <f>IF(B254&lt;&gt;"",VLOOKUP(B254,iscritti_20169!$A$1:$G$2,2,FALSE),"")</f>
      </c>
      <c r="E254">
        <f>IF(B254&lt;&gt;"",VLOOKUP(B254,iscritti_20169!$A$1:$G$2,3,FALSE),"")</f>
      </c>
      <c r="F254">
        <f>IF(E254&lt;&gt;"",VLOOKUP(E254,'20169'!$AG$3:'20169'!$AH$8,2,FALSE),"")</f>
      </c>
      <c r="G254">
        <f>COUNTA('20169'!$H$254:'20169'!$M$254)</f>
        <v>0</v>
      </c>
      <c r="H254" s="1"/>
      <c r="I254" s="1"/>
      <c r="J254" s="1"/>
      <c r="K254" s="1"/>
      <c r="L254" s="1"/>
      <c r="M254" s="1"/>
      <c r="N254">
        <f>IF('20169'!$G$254&lt;&gt;0,'20169'!$O$254/'20169'!$G$254,"")</f>
      </c>
      <c r="O254">
        <f>SUM('20169'!$H$254:'20169'!$M$254)</f>
        <v>0</v>
      </c>
      <c r="P254" s="1"/>
      <c r="Q254" s="1"/>
      <c r="R254">
        <f>SUM('20169'!$O$254:'20169'!$Q$254)+'20169'!$AF$254</f>
        <v>0</v>
      </c>
      <c r="S254">
        <f>SUM('20169'!$R$254:'20169'!$R$254)</f>
        <v>0</v>
      </c>
      <c r="T254">
        <v>245</v>
      </c>
      <c r="V254" s="1"/>
      <c r="W254" s="1"/>
      <c r="X254" s="1"/>
      <c r="AF254">
        <f>'20169'!$G$254*IF(E254&lt;&gt;"",'20169'!$F$254,0)</f>
        <v>0</v>
      </c>
    </row>
    <row r="255" spans="1:32" ht="12.75">
      <c r="A255">
        <v>246</v>
      </c>
      <c r="B255" s="1"/>
      <c r="C255">
        <f>IF(B255&lt;&gt;"",VLOOKUP(B255,iscritti_20169!$A$1:$G$2,4,FALSE),"")</f>
      </c>
      <c r="D255">
        <f>IF(B255&lt;&gt;"",VLOOKUP(B255,iscritti_20169!$A$1:$G$2,2,FALSE),"")</f>
      </c>
      <c r="E255">
        <f>IF(B255&lt;&gt;"",VLOOKUP(B255,iscritti_20169!$A$1:$G$2,3,FALSE),"")</f>
      </c>
      <c r="F255">
        <f>IF(E255&lt;&gt;"",VLOOKUP(E255,'20169'!$AG$3:'20169'!$AH$8,2,FALSE),"")</f>
      </c>
      <c r="G255">
        <f>COUNTA('20169'!$H$255:'20169'!$M$255)</f>
        <v>0</v>
      </c>
      <c r="H255" s="1"/>
      <c r="I255" s="1"/>
      <c r="J255" s="1"/>
      <c r="K255" s="1"/>
      <c r="L255" s="1"/>
      <c r="M255" s="1"/>
      <c r="N255">
        <f>IF('20169'!$G$255&lt;&gt;0,'20169'!$O$255/'20169'!$G$255,"")</f>
      </c>
      <c r="O255">
        <f>SUM('20169'!$H$255:'20169'!$M$255)</f>
        <v>0</v>
      </c>
      <c r="P255" s="1"/>
      <c r="Q255" s="1"/>
      <c r="R255">
        <f>SUM('20169'!$O$255:'20169'!$Q$255)+'20169'!$AF$255</f>
        <v>0</v>
      </c>
      <c r="S255">
        <f>SUM('20169'!$R$255:'20169'!$R$255)</f>
        <v>0</v>
      </c>
      <c r="T255">
        <v>246</v>
      </c>
      <c r="V255" s="1"/>
      <c r="W255" s="1"/>
      <c r="X255" s="1"/>
      <c r="AF255">
        <f>'20169'!$G$255*IF(E255&lt;&gt;"",'20169'!$F$255,0)</f>
        <v>0</v>
      </c>
    </row>
    <row r="256" spans="1:32" ht="12.75">
      <c r="A256">
        <v>247</v>
      </c>
      <c r="B256" s="1"/>
      <c r="C256">
        <f>IF(B256&lt;&gt;"",VLOOKUP(B256,iscritti_20169!$A$1:$G$2,4,FALSE),"")</f>
      </c>
      <c r="D256">
        <f>IF(B256&lt;&gt;"",VLOOKUP(B256,iscritti_20169!$A$1:$G$2,2,FALSE),"")</f>
      </c>
      <c r="E256">
        <f>IF(B256&lt;&gt;"",VLOOKUP(B256,iscritti_20169!$A$1:$G$2,3,FALSE),"")</f>
      </c>
      <c r="F256">
        <f>IF(E256&lt;&gt;"",VLOOKUP(E256,'20169'!$AG$3:'20169'!$AH$8,2,FALSE),"")</f>
      </c>
      <c r="G256">
        <f>COUNTA('20169'!$H$256:'20169'!$M$256)</f>
        <v>0</v>
      </c>
      <c r="H256" s="1"/>
      <c r="I256" s="1"/>
      <c r="J256" s="1"/>
      <c r="K256" s="1"/>
      <c r="L256" s="1"/>
      <c r="M256" s="1"/>
      <c r="N256">
        <f>IF('20169'!$G$256&lt;&gt;0,'20169'!$O$256/'20169'!$G$256,"")</f>
      </c>
      <c r="O256">
        <f>SUM('20169'!$H$256:'20169'!$M$256)</f>
        <v>0</v>
      </c>
      <c r="P256" s="1"/>
      <c r="Q256" s="1"/>
      <c r="R256">
        <f>SUM('20169'!$O$256:'20169'!$Q$256)+'20169'!$AF$256</f>
        <v>0</v>
      </c>
      <c r="S256">
        <f>SUM('20169'!$R$256:'20169'!$R$256)</f>
        <v>0</v>
      </c>
      <c r="T256">
        <v>247</v>
      </c>
      <c r="V256" s="1"/>
      <c r="W256" s="1"/>
      <c r="X256" s="1"/>
      <c r="AF256">
        <f>'20169'!$G$256*IF(E256&lt;&gt;"",'20169'!$F$256,0)</f>
        <v>0</v>
      </c>
    </row>
    <row r="257" spans="1:32" ht="12.75">
      <c r="A257">
        <v>248</v>
      </c>
      <c r="B257" s="1"/>
      <c r="C257">
        <f>IF(B257&lt;&gt;"",VLOOKUP(B257,iscritti_20169!$A$1:$G$2,4,FALSE),"")</f>
      </c>
      <c r="D257">
        <f>IF(B257&lt;&gt;"",VLOOKUP(B257,iscritti_20169!$A$1:$G$2,2,FALSE),"")</f>
      </c>
      <c r="E257">
        <f>IF(B257&lt;&gt;"",VLOOKUP(B257,iscritti_20169!$A$1:$G$2,3,FALSE),"")</f>
      </c>
      <c r="F257">
        <f>IF(E257&lt;&gt;"",VLOOKUP(E257,'20169'!$AG$3:'20169'!$AH$8,2,FALSE),"")</f>
      </c>
      <c r="G257">
        <f>COUNTA('20169'!$H$257:'20169'!$M$257)</f>
        <v>0</v>
      </c>
      <c r="H257" s="1"/>
      <c r="I257" s="1"/>
      <c r="J257" s="1"/>
      <c r="K257" s="1"/>
      <c r="L257" s="1"/>
      <c r="M257" s="1"/>
      <c r="N257">
        <f>IF('20169'!$G$257&lt;&gt;0,'20169'!$O$257/'20169'!$G$257,"")</f>
      </c>
      <c r="O257">
        <f>SUM('20169'!$H$257:'20169'!$M$257)</f>
        <v>0</v>
      </c>
      <c r="P257" s="1"/>
      <c r="Q257" s="1"/>
      <c r="R257">
        <f>SUM('20169'!$O$257:'20169'!$Q$257)+'20169'!$AF$257</f>
        <v>0</v>
      </c>
      <c r="S257">
        <f>SUM('20169'!$R$257:'20169'!$R$257)</f>
        <v>0</v>
      </c>
      <c r="T257">
        <v>248</v>
      </c>
      <c r="V257" s="1"/>
      <c r="W257" s="1"/>
      <c r="X257" s="1"/>
      <c r="AF257">
        <f>'20169'!$G$257*IF(E257&lt;&gt;"",'20169'!$F$257,0)</f>
        <v>0</v>
      </c>
    </row>
    <row r="258" spans="1:32" ht="12.75">
      <c r="A258">
        <v>249</v>
      </c>
      <c r="B258" s="1"/>
      <c r="C258">
        <f>IF(B258&lt;&gt;"",VLOOKUP(B258,iscritti_20169!$A$1:$G$2,4,FALSE),"")</f>
      </c>
      <c r="D258">
        <f>IF(B258&lt;&gt;"",VLOOKUP(B258,iscritti_20169!$A$1:$G$2,2,FALSE),"")</f>
      </c>
      <c r="E258">
        <f>IF(B258&lt;&gt;"",VLOOKUP(B258,iscritti_20169!$A$1:$G$2,3,FALSE),"")</f>
      </c>
      <c r="F258">
        <f>IF(E258&lt;&gt;"",VLOOKUP(E258,'20169'!$AG$3:'20169'!$AH$8,2,FALSE),"")</f>
      </c>
      <c r="G258">
        <f>COUNTA('20169'!$H$258:'20169'!$M$258)</f>
        <v>0</v>
      </c>
      <c r="H258" s="1"/>
      <c r="I258" s="1"/>
      <c r="J258" s="1"/>
      <c r="K258" s="1"/>
      <c r="L258" s="1"/>
      <c r="M258" s="1"/>
      <c r="N258">
        <f>IF('20169'!$G$258&lt;&gt;0,'20169'!$O$258/'20169'!$G$258,"")</f>
      </c>
      <c r="O258">
        <f>SUM('20169'!$H$258:'20169'!$M$258)</f>
        <v>0</v>
      </c>
      <c r="P258" s="1"/>
      <c r="Q258" s="1"/>
      <c r="R258">
        <f>SUM('20169'!$O$258:'20169'!$Q$258)+'20169'!$AF$258</f>
        <v>0</v>
      </c>
      <c r="S258">
        <f>SUM('20169'!$R$258:'20169'!$R$258)</f>
        <v>0</v>
      </c>
      <c r="T258">
        <v>249</v>
      </c>
      <c r="V258" s="1"/>
      <c r="W258" s="1"/>
      <c r="X258" s="1"/>
      <c r="AF258">
        <f>'20169'!$G$258*IF(E258&lt;&gt;"",'20169'!$F$258,0)</f>
        <v>0</v>
      </c>
    </row>
    <row r="259" spans="1:32" ht="12.75">
      <c r="A259">
        <v>250</v>
      </c>
      <c r="B259" s="1"/>
      <c r="C259">
        <f>IF(B259&lt;&gt;"",VLOOKUP(B259,iscritti_20169!$A$1:$G$2,4,FALSE),"")</f>
      </c>
      <c r="D259">
        <f>IF(B259&lt;&gt;"",VLOOKUP(B259,iscritti_20169!$A$1:$G$2,2,FALSE),"")</f>
      </c>
      <c r="E259">
        <f>IF(B259&lt;&gt;"",VLOOKUP(B259,iscritti_20169!$A$1:$G$2,3,FALSE),"")</f>
      </c>
      <c r="F259">
        <f>IF(E259&lt;&gt;"",VLOOKUP(E259,'20169'!$AG$3:'20169'!$AH$8,2,FALSE),"")</f>
      </c>
      <c r="G259">
        <f>COUNTA('20169'!$H$259:'20169'!$M$259)</f>
        <v>0</v>
      </c>
      <c r="H259" s="1"/>
      <c r="I259" s="1"/>
      <c r="J259" s="1"/>
      <c r="K259" s="1"/>
      <c r="L259" s="1"/>
      <c r="M259" s="1"/>
      <c r="N259">
        <f>IF('20169'!$G$259&lt;&gt;0,'20169'!$O$259/'20169'!$G$259,"")</f>
      </c>
      <c r="O259">
        <f>SUM('20169'!$H$259:'20169'!$M$259)</f>
        <v>0</v>
      </c>
      <c r="P259" s="1"/>
      <c r="Q259" s="1"/>
      <c r="R259">
        <f>SUM('20169'!$O$259:'20169'!$Q$259)+'20169'!$AF$259</f>
        <v>0</v>
      </c>
      <c r="S259">
        <f>SUM('20169'!$R$259:'20169'!$R$259)</f>
        <v>0</v>
      </c>
      <c r="T259">
        <v>250</v>
      </c>
      <c r="V259" s="1"/>
      <c r="W259" s="1"/>
      <c r="X259" s="1"/>
      <c r="AF259">
        <f>'20169'!$G$259*IF(E259&lt;&gt;"",'20169'!$F$259,0)</f>
        <v>0</v>
      </c>
    </row>
    <row r="260" spans="1:32" ht="12.75">
      <c r="A260">
        <v>251</v>
      </c>
      <c r="B260" s="1"/>
      <c r="C260">
        <f>IF(B260&lt;&gt;"",VLOOKUP(B260,iscritti_20169!$A$1:$G$2,4,FALSE),"")</f>
      </c>
      <c r="D260">
        <f>IF(B260&lt;&gt;"",VLOOKUP(B260,iscritti_20169!$A$1:$G$2,2,FALSE),"")</f>
      </c>
      <c r="E260">
        <f>IF(B260&lt;&gt;"",VLOOKUP(B260,iscritti_20169!$A$1:$G$2,3,FALSE),"")</f>
      </c>
      <c r="F260">
        <f>IF(E260&lt;&gt;"",VLOOKUP(E260,'20169'!$AG$3:'20169'!$AH$8,2,FALSE),"")</f>
      </c>
      <c r="G260">
        <f>COUNTA('20169'!$H$260:'20169'!$M$260)</f>
        <v>0</v>
      </c>
      <c r="H260" s="1"/>
      <c r="I260" s="1"/>
      <c r="J260" s="1"/>
      <c r="K260" s="1"/>
      <c r="L260" s="1"/>
      <c r="M260" s="1"/>
      <c r="N260">
        <f>IF('20169'!$G$260&lt;&gt;0,'20169'!$O$260/'20169'!$G$260,"")</f>
      </c>
      <c r="O260">
        <f>SUM('20169'!$H$260:'20169'!$M$260)</f>
        <v>0</v>
      </c>
      <c r="P260" s="1"/>
      <c r="Q260" s="1"/>
      <c r="R260">
        <f>SUM('20169'!$O$260:'20169'!$Q$260)+'20169'!$AF$260</f>
        <v>0</v>
      </c>
      <c r="S260">
        <f>SUM('20169'!$R$260:'20169'!$R$260)</f>
        <v>0</v>
      </c>
      <c r="T260">
        <v>251</v>
      </c>
      <c r="V260" s="1"/>
      <c r="W260" s="1"/>
      <c r="X260" s="1"/>
      <c r="AF260">
        <f>'20169'!$G$260*IF(E260&lt;&gt;"",'20169'!$F$260,0)</f>
        <v>0</v>
      </c>
    </row>
    <row r="261" spans="1:32" ht="12.75">
      <c r="A261">
        <v>252</v>
      </c>
      <c r="B261" s="1"/>
      <c r="C261">
        <f>IF(B261&lt;&gt;"",VLOOKUP(B261,iscritti_20169!$A$1:$G$2,4,FALSE),"")</f>
      </c>
      <c r="D261">
        <f>IF(B261&lt;&gt;"",VLOOKUP(B261,iscritti_20169!$A$1:$G$2,2,FALSE),"")</f>
      </c>
      <c r="E261">
        <f>IF(B261&lt;&gt;"",VLOOKUP(B261,iscritti_20169!$A$1:$G$2,3,FALSE),"")</f>
      </c>
      <c r="F261">
        <f>IF(E261&lt;&gt;"",VLOOKUP(E261,'20169'!$AG$3:'20169'!$AH$8,2,FALSE),"")</f>
      </c>
      <c r="G261">
        <f>COUNTA('20169'!$H$261:'20169'!$M$261)</f>
        <v>0</v>
      </c>
      <c r="H261" s="1"/>
      <c r="I261" s="1"/>
      <c r="J261" s="1"/>
      <c r="K261" s="1"/>
      <c r="L261" s="1"/>
      <c r="M261" s="1"/>
      <c r="N261">
        <f>IF('20169'!$G$261&lt;&gt;0,'20169'!$O$261/'20169'!$G$261,"")</f>
      </c>
      <c r="O261">
        <f>SUM('20169'!$H$261:'20169'!$M$261)</f>
        <v>0</v>
      </c>
      <c r="P261" s="1"/>
      <c r="Q261" s="1"/>
      <c r="R261">
        <f>SUM('20169'!$O$261:'20169'!$Q$261)+'20169'!$AF$261</f>
        <v>0</v>
      </c>
      <c r="S261">
        <f>SUM('20169'!$R$261:'20169'!$R$261)</f>
        <v>0</v>
      </c>
      <c r="T261">
        <v>252</v>
      </c>
      <c r="V261" s="1"/>
      <c r="W261" s="1"/>
      <c r="X261" s="1"/>
      <c r="AF261">
        <f>'20169'!$G$261*IF(E261&lt;&gt;"",'20169'!$F$261,0)</f>
        <v>0</v>
      </c>
    </row>
    <row r="262" spans="1:32" ht="12.75">
      <c r="A262">
        <v>253</v>
      </c>
      <c r="B262" s="1"/>
      <c r="C262">
        <f>IF(B262&lt;&gt;"",VLOOKUP(B262,iscritti_20169!$A$1:$G$2,4,FALSE),"")</f>
      </c>
      <c r="D262">
        <f>IF(B262&lt;&gt;"",VLOOKUP(B262,iscritti_20169!$A$1:$G$2,2,FALSE),"")</f>
      </c>
      <c r="E262">
        <f>IF(B262&lt;&gt;"",VLOOKUP(B262,iscritti_20169!$A$1:$G$2,3,FALSE),"")</f>
      </c>
      <c r="F262">
        <f>IF(E262&lt;&gt;"",VLOOKUP(E262,'20169'!$AG$3:'20169'!$AH$8,2,FALSE),"")</f>
      </c>
      <c r="G262">
        <f>COUNTA('20169'!$H$262:'20169'!$M$262)</f>
        <v>0</v>
      </c>
      <c r="H262" s="1"/>
      <c r="I262" s="1"/>
      <c r="J262" s="1"/>
      <c r="K262" s="1"/>
      <c r="L262" s="1"/>
      <c r="M262" s="1"/>
      <c r="N262">
        <f>IF('20169'!$G$262&lt;&gt;0,'20169'!$O$262/'20169'!$G$262,"")</f>
      </c>
      <c r="O262">
        <f>SUM('20169'!$H$262:'20169'!$M$262)</f>
        <v>0</v>
      </c>
      <c r="P262" s="1"/>
      <c r="Q262" s="1"/>
      <c r="R262">
        <f>SUM('20169'!$O$262:'20169'!$Q$262)+'20169'!$AF$262</f>
        <v>0</v>
      </c>
      <c r="S262">
        <f>SUM('20169'!$R$262:'20169'!$R$262)</f>
        <v>0</v>
      </c>
      <c r="T262">
        <v>253</v>
      </c>
      <c r="V262" s="1"/>
      <c r="W262" s="1"/>
      <c r="X262" s="1"/>
      <c r="AF262">
        <f>'20169'!$G$262*IF(E262&lt;&gt;"",'20169'!$F$262,0)</f>
        <v>0</v>
      </c>
    </row>
    <row r="263" spans="1:32" ht="12.75">
      <c r="A263">
        <v>254</v>
      </c>
      <c r="B263" s="1"/>
      <c r="C263">
        <f>IF(B263&lt;&gt;"",VLOOKUP(B263,iscritti_20169!$A$1:$G$2,4,FALSE),"")</f>
      </c>
      <c r="D263">
        <f>IF(B263&lt;&gt;"",VLOOKUP(B263,iscritti_20169!$A$1:$G$2,2,FALSE),"")</f>
      </c>
      <c r="E263">
        <f>IF(B263&lt;&gt;"",VLOOKUP(B263,iscritti_20169!$A$1:$G$2,3,FALSE),"")</f>
      </c>
      <c r="F263">
        <f>IF(E263&lt;&gt;"",VLOOKUP(E263,'20169'!$AG$3:'20169'!$AH$8,2,FALSE),"")</f>
      </c>
      <c r="G263">
        <f>COUNTA('20169'!$H$263:'20169'!$M$263)</f>
        <v>0</v>
      </c>
      <c r="H263" s="1"/>
      <c r="I263" s="1"/>
      <c r="J263" s="1"/>
      <c r="K263" s="1"/>
      <c r="L263" s="1"/>
      <c r="M263" s="1"/>
      <c r="N263">
        <f>IF('20169'!$G$263&lt;&gt;0,'20169'!$O$263/'20169'!$G$263,"")</f>
      </c>
      <c r="O263">
        <f>SUM('20169'!$H$263:'20169'!$M$263)</f>
        <v>0</v>
      </c>
      <c r="P263" s="1"/>
      <c r="Q263" s="1"/>
      <c r="R263">
        <f>SUM('20169'!$O$263:'20169'!$Q$263)+'20169'!$AF$263</f>
        <v>0</v>
      </c>
      <c r="S263">
        <f>SUM('20169'!$R$263:'20169'!$R$263)</f>
        <v>0</v>
      </c>
      <c r="T263">
        <v>254</v>
      </c>
      <c r="V263" s="1"/>
      <c r="W263" s="1"/>
      <c r="X263" s="1"/>
      <c r="AF263">
        <f>'20169'!$G$263*IF(E263&lt;&gt;"",'20169'!$F$263,0)</f>
        <v>0</v>
      </c>
    </row>
    <row r="264" spans="1:32" ht="12.75">
      <c r="A264">
        <v>255</v>
      </c>
      <c r="B264" s="1"/>
      <c r="C264">
        <f>IF(B264&lt;&gt;"",VLOOKUP(B264,iscritti_20169!$A$1:$G$2,4,FALSE),"")</f>
      </c>
      <c r="D264">
        <f>IF(B264&lt;&gt;"",VLOOKUP(B264,iscritti_20169!$A$1:$G$2,2,FALSE),"")</f>
      </c>
      <c r="E264">
        <f>IF(B264&lt;&gt;"",VLOOKUP(B264,iscritti_20169!$A$1:$G$2,3,FALSE),"")</f>
      </c>
      <c r="F264">
        <f>IF(E264&lt;&gt;"",VLOOKUP(E264,'20169'!$AG$3:'20169'!$AH$8,2,FALSE),"")</f>
      </c>
      <c r="G264">
        <f>COUNTA('20169'!$H$264:'20169'!$M$264)</f>
        <v>0</v>
      </c>
      <c r="H264" s="1"/>
      <c r="I264" s="1"/>
      <c r="J264" s="1"/>
      <c r="K264" s="1"/>
      <c r="L264" s="1"/>
      <c r="M264" s="1"/>
      <c r="N264">
        <f>IF('20169'!$G$264&lt;&gt;0,'20169'!$O$264/'20169'!$G$264,"")</f>
      </c>
      <c r="O264">
        <f>SUM('20169'!$H$264:'20169'!$M$264)</f>
        <v>0</v>
      </c>
      <c r="P264" s="1"/>
      <c r="Q264" s="1"/>
      <c r="R264">
        <f>SUM('20169'!$O$264:'20169'!$Q$264)+'20169'!$AF$264</f>
        <v>0</v>
      </c>
      <c r="S264">
        <f>SUM('20169'!$R$264:'20169'!$R$264)</f>
        <v>0</v>
      </c>
      <c r="T264">
        <v>255</v>
      </c>
      <c r="V264" s="1"/>
      <c r="W264" s="1"/>
      <c r="X264" s="1"/>
      <c r="AF264">
        <f>'20169'!$G$264*IF(E264&lt;&gt;"",'20169'!$F$264,0)</f>
        <v>0</v>
      </c>
    </row>
    <row r="265" spans="1:32" ht="12.75">
      <c r="A265">
        <v>256</v>
      </c>
      <c r="B265" s="1"/>
      <c r="C265">
        <f>IF(B265&lt;&gt;"",VLOOKUP(B265,iscritti_20169!$A$1:$G$2,4,FALSE),"")</f>
      </c>
      <c r="D265">
        <f>IF(B265&lt;&gt;"",VLOOKUP(B265,iscritti_20169!$A$1:$G$2,2,FALSE),"")</f>
      </c>
      <c r="E265">
        <f>IF(B265&lt;&gt;"",VLOOKUP(B265,iscritti_20169!$A$1:$G$2,3,FALSE),"")</f>
      </c>
      <c r="F265">
        <f>IF(E265&lt;&gt;"",VLOOKUP(E265,'20169'!$AG$3:'20169'!$AH$8,2,FALSE),"")</f>
      </c>
      <c r="G265">
        <f>COUNTA('20169'!$H$265:'20169'!$M$265)</f>
        <v>0</v>
      </c>
      <c r="H265" s="1"/>
      <c r="I265" s="1"/>
      <c r="J265" s="1"/>
      <c r="K265" s="1"/>
      <c r="L265" s="1"/>
      <c r="M265" s="1"/>
      <c r="N265">
        <f>IF('20169'!$G$265&lt;&gt;0,'20169'!$O$265/'20169'!$G$265,"")</f>
      </c>
      <c r="O265">
        <f>SUM('20169'!$H$265:'20169'!$M$265)</f>
        <v>0</v>
      </c>
      <c r="P265" s="1"/>
      <c r="Q265" s="1"/>
      <c r="R265">
        <f>SUM('20169'!$O$265:'20169'!$Q$265)+'20169'!$AF$265</f>
        <v>0</v>
      </c>
      <c r="S265">
        <f>SUM('20169'!$R$265:'20169'!$R$265)</f>
        <v>0</v>
      </c>
      <c r="T265">
        <v>256</v>
      </c>
      <c r="V265" s="1"/>
      <c r="W265" s="1"/>
      <c r="X265" s="1"/>
      <c r="AF265">
        <f>'20169'!$G$265*IF(E265&lt;&gt;"",'20169'!$F$265,0)</f>
        <v>0</v>
      </c>
    </row>
    <row r="266" spans="1:32" ht="12.75">
      <c r="A266">
        <v>257</v>
      </c>
      <c r="B266" s="1"/>
      <c r="C266">
        <f>IF(B266&lt;&gt;"",VLOOKUP(B266,iscritti_20169!$A$1:$G$2,4,FALSE),"")</f>
      </c>
      <c r="D266">
        <f>IF(B266&lt;&gt;"",VLOOKUP(B266,iscritti_20169!$A$1:$G$2,2,FALSE),"")</f>
      </c>
      <c r="E266">
        <f>IF(B266&lt;&gt;"",VLOOKUP(B266,iscritti_20169!$A$1:$G$2,3,FALSE),"")</f>
      </c>
      <c r="F266">
        <f>IF(E266&lt;&gt;"",VLOOKUP(E266,'20169'!$AG$3:'20169'!$AH$8,2,FALSE),"")</f>
      </c>
      <c r="G266">
        <f>COUNTA('20169'!$H$266:'20169'!$M$266)</f>
        <v>0</v>
      </c>
      <c r="H266" s="1"/>
      <c r="I266" s="1"/>
      <c r="J266" s="1"/>
      <c r="K266" s="1"/>
      <c r="L266" s="1"/>
      <c r="M266" s="1"/>
      <c r="N266">
        <f>IF('20169'!$G$266&lt;&gt;0,'20169'!$O$266/'20169'!$G$266,"")</f>
      </c>
      <c r="O266">
        <f>SUM('20169'!$H$266:'20169'!$M$266)</f>
        <v>0</v>
      </c>
      <c r="P266" s="1"/>
      <c r="Q266" s="1"/>
      <c r="R266">
        <f>SUM('20169'!$O$266:'20169'!$Q$266)+'20169'!$AF$266</f>
        <v>0</v>
      </c>
      <c r="S266">
        <f>SUM('20169'!$R$266:'20169'!$R$266)</f>
        <v>0</v>
      </c>
      <c r="T266">
        <v>257</v>
      </c>
      <c r="V266" s="1"/>
      <c r="W266" s="1"/>
      <c r="X266" s="1"/>
      <c r="AF266">
        <f>'20169'!$G$266*IF(E266&lt;&gt;"",'20169'!$F$266,0)</f>
        <v>0</v>
      </c>
    </row>
    <row r="267" spans="1:32" ht="12.75">
      <c r="A267">
        <v>258</v>
      </c>
      <c r="B267" s="1"/>
      <c r="C267">
        <f>IF(B267&lt;&gt;"",VLOOKUP(B267,iscritti_20169!$A$1:$G$2,4,FALSE),"")</f>
      </c>
      <c r="D267">
        <f>IF(B267&lt;&gt;"",VLOOKUP(B267,iscritti_20169!$A$1:$G$2,2,FALSE),"")</f>
      </c>
      <c r="E267">
        <f>IF(B267&lt;&gt;"",VLOOKUP(B267,iscritti_20169!$A$1:$G$2,3,FALSE),"")</f>
      </c>
      <c r="F267">
        <f>IF(E267&lt;&gt;"",VLOOKUP(E267,'20169'!$AG$3:'20169'!$AH$8,2,FALSE),"")</f>
      </c>
      <c r="G267">
        <f>COUNTA('20169'!$H$267:'20169'!$M$267)</f>
        <v>0</v>
      </c>
      <c r="H267" s="1"/>
      <c r="I267" s="1"/>
      <c r="J267" s="1"/>
      <c r="K267" s="1"/>
      <c r="L267" s="1"/>
      <c r="M267" s="1"/>
      <c r="N267">
        <f>IF('20169'!$G$267&lt;&gt;0,'20169'!$O$267/'20169'!$G$267,"")</f>
      </c>
      <c r="O267">
        <f>SUM('20169'!$H$267:'20169'!$M$267)</f>
        <v>0</v>
      </c>
      <c r="P267" s="1"/>
      <c r="Q267" s="1"/>
      <c r="R267">
        <f>SUM('20169'!$O$267:'20169'!$Q$267)+'20169'!$AF$267</f>
        <v>0</v>
      </c>
      <c r="S267">
        <f>SUM('20169'!$R$267:'20169'!$R$267)</f>
        <v>0</v>
      </c>
      <c r="T267">
        <v>258</v>
      </c>
      <c r="V267" s="1"/>
      <c r="W267" s="1"/>
      <c r="X267" s="1"/>
      <c r="AF267">
        <f>'20169'!$G$267*IF(E267&lt;&gt;"",'20169'!$F$267,0)</f>
        <v>0</v>
      </c>
    </row>
    <row r="268" spans="1:32" ht="12.75">
      <c r="A268">
        <v>259</v>
      </c>
      <c r="B268" s="1"/>
      <c r="C268">
        <f>IF(B268&lt;&gt;"",VLOOKUP(B268,iscritti_20169!$A$1:$G$2,4,FALSE),"")</f>
      </c>
      <c r="D268">
        <f>IF(B268&lt;&gt;"",VLOOKUP(B268,iscritti_20169!$A$1:$G$2,2,FALSE),"")</f>
      </c>
      <c r="E268">
        <f>IF(B268&lt;&gt;"",VLOOKUP(B268,iscritti_20169!$A$1:$G$2,3,FALSE),"")</f>
      </c>
      <c r="F268">
        <f>IF(E268&lt;&gt;"",VLOOKUP(E268,'20169'!$AG$3:'20169'!$AH$8,2,FALSE),"")</f>
      </c>
      <c r="G268">
        <f>COUNTA('20169'!$H$268:'20169'!$M$268)</f>
        <v>0</v>
      </c>
      <c r="H268" s="1"/>
      <c r="I268" s="1"/>
      <c r="J268" s="1"/>
      <c r="K268" s="1"/>
      <c r="L268" s="1"/>
      <c r="M268" s="1"/>
      <c r="N268">
        <f>IF('20169'!$G$268&lt;&gt;0,'20169'!$O$268/'20169'!$G$268,"")</f>
      </c>
      <c r="O268">
        <f>SUM('20169'!$H$268:'20169'!$M$268)</f>
        <v>0</v>
      </c>
      <c r="P268" s="1"/>
      <c r="Q268" s="1"/>
      <c r="R268">
        <f>SUM('20169'!$O$268:'20169'!$Q$268)+'20169'!$AF$268</f>
        <v>0</v>
      </c>
      <c r="S268">
        <f>SUM('20169'!$R$268:'20169'!$R$268)</f>
        <v>0</v>
      </c>
      <c r="T268">
        <v>259</v>
      </c>
      <c r="V268" s="1"/>
      <c r="W268" s="1"/>
      <c r="X268" s="1"/>
      <c r="AF268">
        <f>'20169'!$G$268*IF(E268&lt;&gt;"",'20169'!$F$268,0)</f>
        <v>0</v>
      </c>
    </row>
    <row r="269" spans="1:32" ht="12.75">
      <c r="A269">
        <v>260</v>
      </c>
      <c r="B269" s="1"/>
      <c r="C269">
        <f>IF(B269&lt;&gt;"",VLOOKUP(B269,iscritti_20169!$A$1:$G$2,4,FALSE),"")</f>
      </c>
      <c r="D269">
        <f>IF(B269&lt;&gt;"",VLOOKUP(B269,iscritti_20169!$A$1:$G$2,2,FALSE),"")</f>
      </c>
      <c r="E269">
        <f>IF(B269&lt;&gt;"",VLOOKUP(B269,iscritti_20169!$A$1:$G$2,3,FALSE),"")</f>
      </c>
      <c r="F269">
        <f>IF(E269&lt;&gt;"",VLOOKUP(E269,'20169'!$AG$3:'20169'!$AH$8,2,FALSE),"")</f>
      </c>
      <c r="G269">
        <f>COUNTA('20169'!$H$269:'20169'!$M$269)</f>
        <v>0</v>
      </c>
      <c r="H269" s="1"/>
      <c r="I269" s="1"/>
      <c r="J269" s="1"/>
      <c r="K269" s="1"/>
      <c r="L269" s="1"/>
      <c r="M269" s="1"/>
      <c r="N269">
        <f>IF('20169'!$G$269&lt;&gt;0,'20169'!$O$269/'20169'!$G$269,"")</f>
      </c>
      <c r="O269">
        <f>SUM('20169'!$H$269:'20169'!$M$269)</f>
        <v>0</v>
      </c>
      <c r="P269" s="1"/>
      <c r="Q269" s="1"/>
      <c r="R269">
        <f>SUM('20169'!$O$269:'20169'!$Q$269)+'20169'!$AF$269</f>
        <v>0</v>
      </c>
      <c r="S269">
        <f>SUM('20169'!$R$269:'20169'!$R$269)</f>
        <v>0</v>
      </c>
      <c r="T269">
        <v>260</v>
      </c>
      <c r="V269" s="1"/>
      <c r="W269" s="1"/>
      <c r="X269" s="1"/>
      <c r="AF269">
        <f>'20169'!$G$269*IF(E269&lt;&gt;"",'20169'!$F$269,0)</f>
        <v>0</v>
      </c>
    </row>
    <row r="270" spans="1:32" ht="12.75">
      <c r="A270">
        <v>261</v>
      </c>
      <c r="B270" s="1"/>
      <c r="C270">
        <f>IF(B270&lt;&gt;"",VLOOKUP(B270,iscritti_20169!$A$1:$G$2,4,FALSE),"")</f>
      </c>
      <c r="D270">
        <f>IF(B270&lt;&gt;"",VLOOKUP(B270,iscritti_20169!$A$1:$G$2,2,FALSE),"")</f>
      </c>
      <c r="E270">
        <f>IF(B270&lt;&gt;"",VLOOKUP(B270,iscritti_20169!$A$1:$G$2,3,FALSE),"")</f>
      </c>
      <c r="F270">
        <f>IF(E270&lt;&gt;"",VLOOKUP(E270,'20169'!$AG$3:'20169'!$AH$8,2,FALSE),"")</f>
      </c>
      <c r="G270">
        <f>COUNTA('20169'!$H$270:'20169'!$M$270)</f>
        <v>0</v>
      </c>
      <c r="H270" s="1"/>
      <c r="I270" s="1"/>
      <c r="J270" s="1"/>
      <c r="K270" s="1"/>
      <c r="L270" s="1"/>
      <c r="M270" s="1"/>
      <c r="N270">
        <f>IF('20169'!$G$270&lt;&gt;0,'20169'!$O$270/'20169'!$G$270,"")</f>
      </c>
      <c r="O270">
        <f>SUM('20169'!$H$270:'20169'!$M$270)</f>
        <v>0</v>
      </c>
      <c r="P270" s="1"/>
      <c r="Q270" s="1"/>
      <c r="R270">
        <f>SUM('20169'!$O$270:'20169'!$Q$270)+'20169'!$AF$270</f>
        <v>0</v>
      </c>
      <c r="S270">
        <f>SUM('20169'!$R$270:'20169'!$R$270)</f>
        <v>0</v>
      </c>
      <c r="T270">
        <v>261</v>
      </c>
      <c r="V270" s="1"/>
      <c r="W270" s="1"/>
      <c r="X270" s="1"/>
      <c r="AF270">
        <f>'20169'!$G$270*IF(E270&lt;&gt;"",'20169'!$F$270,0)</f>
        <v>0</v>
      </c>
    </row>
    <row r="271" spans="1:32" ht="12.75">
      <c r="A271">
        <v>262</v>
      </c>
      <c r="B271" s="1"/>
      <c r="C271">
        <f>IF(B271&lt;&gt;"",VLOOKUP(B271,iscritti_20169!$A$1:$G$2,4,FALSE),"")</f>
      </c>
      <c r="D271">
        <f>IF(B271&lt;&gt;"",VLOOKUP(B271,iscritti_20169!$A$1:$G$2,2,FALSE),"")</f>
      </c>
      <c r="E271">
        <f>IF(B271&lt;&gt;"",VLOOKUP(B271,iscritti_20169!$A$1:$G$2,3,FALSE),"")</f>
      </c>
      <c r="F271">
        <f>IF(E271&lt;&gt;"",VLOOKUP(E271,'20169'!$AG$3:'20169'!$AH$8,2,FALSE),"")</f>
      </c>
      <c r="G271">
        <f>COUNTA('20169'!$H$271:'20169'!$M$271)</f>
        <v>0</v>
      </c>
      <c r="H271" s="1"/>
      <c r="I271" s="1"/>
      <c r="J271" s="1"/>
      <c r="K271" s="1"/>
      <c r="L271" s="1"/>
      <c r="M271" s="1"/>
      <c r="N271">
        <f>IF('20169'!$G$271&lt;&gt;0,'20169'!$O$271/'20169'!$G$271,"")</f>
      </c>
      <c r="O271">
        <f>SUM('20169'!$H$271:'20169'!$M$271)</f>
        <v>0</v>
      </c>
      <c r="P271" s="1"/>
      <c r="Q271" s="1"/>
      <c r="R271">
        <f>SUM('20169'!$O$271:'20169'!$Q$271)+'20169'!$AF$271</f>
        <v>0</v>
      </c>
      <c r="S271">
        <f>SUM('20169'!$R$271:'20169'!$R$271)</f>
        <v>0</v>
      </c>
      <c r="T271">
        <v>262</v>
      </c>
      <c r="V271" s="1"/>
      <c r="W271" s="1"/>
      <c r="X271" s="1"/>
      <c r="AF271">
        <f>'20169'!$G$271*IF(E271&lt;&gt;"",'20169'!$F$271,0)</f>
        <v>0</v>
      </c>
    </row>
    <row r="272" spans="1:32" ht="12.75">
      <c r="A272">
        <v>263</v>
      </c>
      <c r="B272" s="1"/>
      <c r="C272">
        <f>IF(B272&lt;&gt;"",VLOOKUP(B272,iscritti_20169!$A$1:$G$2,4,FALSE),"")</f>
      </c>
      <c r="D272">
        <f>IF(B272&lt;&gt;"",VLOOKUP(B272,iscritti_20169!$A$1:$G$2,2,FALSE),"")</f>
      </c>
      <c r="E272">
        <f>IF(B272&lt;&gt;"",VLOOKUP(B272,iscritti_20169!$A$1:$G$2,3,FALSE),"")</f>
      </c>
      <c r="F272">
        <f>IF(E272&lt;&gt;"",VLOOKUP(E272,'20169'!$AG$3:'20169'!$AH$8,2,FALSE),"")</f>
      </c>
      <c r="G272">
        <f>COUNTA('20169'!$H$272:'20169'!$M$272)</f>
        <v>0</v>
      </c>
      <c r="H272" s="1"/>
      <c r="I272" s="1"/>
      <c r="J272" s="1"/>
      <c r="K272" s="1"/>
      <c r="L272" s="1"/>
      <c r="M272" s="1"/>
      <c r="N272">
        <f>IF('20169'!$G$272&lt;&gt;0,'20169'!$O$272/'20169'!$G$272,"")</f>
      </c>
      <c r="O272">
        <f>SUM('20169'!$H$272:'20169'!$M$272)</f>
        <v>0</v>
      </c>
      <c r="P272" s="1"/>
      <c r="Q272" s="1"/>
      <c r="R272">
        <f>SUM('20169'!$O$272:'20169'!$Q$272)+'20169'!$AF$272</f>
        <v>0</v>
      </c>
      <c r="S272">
        <f>SUM('20169'!$R$272:'20169'!$R$272)</f>
        <v>0</v>
      </c>
      <c r="T272">
        <v>263</v>
      </c>
      <c r="V272" s="1"/>
      <c r="W272" s="1"/>
      <c r="X272" s="1"/>
      <c r="AF272">
        <f>'20169'!$G$272*IF(E272&lt;&gt;"",'20169'!$F$272,0)</f>
        <v>0</v>
      </c>
    </row>
    <row r="273" spans="1:32" ht="12.75">
      <c r="A273">
        <v>264</v>
      </c>
      <c r="B273" s="1"/>
      <c r="C273">
        <f>IF(B273&lt;&gt;"",VLOOKUP(B273,iscritti_20169!$A$1:$G$2,4,FALSE),"")</f>
      </c>
      <c r="D273">
        <f>IF(B273&lt;&gt;"",VLOOKUP(B273,iscritti_20169!$A$1:$G$2,2,FALSE),"")</f>
      </c>
      <c r="E273">
        <f>IF(B273&lt;&gt;"",VLOOKUP(B273,iscritti_20169!$A$1:$G$2,3,FALSE),"")</f>
      </c>
      <c r="F273">
        <f>IF(E273&lt;&gt;"",VLOOKUP(E273,'20169'!$AG$3:'20169'!$AH$8,2,FALSE),"")</f>
      </c>
      <c r="G273">
        <f>COUNTA('20169'!$H$273:'20169'!$M$273)</f>
        <v>0</v>
      </c>
      <c r="H273" s="1"/>
      <c r="I273" s="1"/>
      <c r="J273" s="1"/>
      <c r="K273" s="1"/>
      <c r="L273" s="1"/>
      <c r="M273" s="1"/>
      <c r="N273">
        <f>IF('20169'!$G$273&lt;&gt;0,'20169'!$O$273/'20169'!$G$273,"")</f>
      </c>
      <c r="O273">
        <f>SUM('20169'!$H$273:'20169'!$M$273)</f>
        <v>0</v>
      </c>
      <c r="P273" s="1"/>
      <c r="Q273" s="1"/>
      <c r="R273">
        <f>SUM('20169'!$O$273:'20169'!$Q$273)+'20169'!$AF$273</f>
        <v>0</v>
      </c>
      <c r="S273">
        <f>SUM('20169'!$R$273:'20169'!$R$273)</f>
        <v>0</v>
      </c>
      <c r="T273">
        <v>264</v>
      </c>
      <c r="V273" s="1"/>
      <c r="W273" s="1"/>
      <c r="X273" s="1"/>
      <c r="AF273">
        <f>'20169'!$G$273*IF(E273&lt;&gt;"",'20169'!$F$273,0)</f>
        <v>0</v>
      </c>
    </row>
    <row r="274" spans="1:32" ht="12.75">
      <c r="A274">
        <v>265</v>
      </c>
      <c r="B274" s="1"/>
      <c r="C274">
        <f>IF(B274&lt;&gt;"",VLOOKUP(B274,iscritti_20169!$A$1:$G$2,4,FALSE),"")</f>
      </c>
      <c r="D274">
        <f>IF(B274&lt;&gt;"",VLOOKUP(B274,iscritti_20169!$A$1:$G$2,2,FALSE),"")</f>
      </c>
      <c r="E274">
        <f>IF(B274&lt;&gt;"",VLOOKUP(B274,iscritti_20169!$A$1:$G$2,3,FALSE),"")</f>
      </c>
      <c r="F274">
        <f>IF(E274&lt;&gt;"",VLOOKUP(E274,'20169'!$AG$3:'20169'!$AH$8,2,FALSE),"")</f>
      </c>
      <c r="G274">
        <f>COUNTA('20169'!$H$274:'20169'!$M$274)</f>
        <v>0</v>
      </c>
      <c r="H274" s="1"/>
      <c r="I274" s="1"/>
      <c r="J274" s="1"/>
      <c r="K274" s="1"/>
      <c r="L274" s="1"/>
      <c r="M274" s="1"/>
      <c r="N274">
        <f>IF('20169'!$G$274&lt;&gt;0,'20169'!$O$274/'20169'!$G$274,"")</f>
      </c>
      <c r="O274">
        <f>SUM('20169'!$H$274:'20169'!$M$274)</f>
        <v>0</v>
      </c>
      <c r="P274" s="1"/>
      <c r="Q274" s="1"/>
      <c r="R274">
        <f>SUM('20169'!$O$274:'20169'!$Q$274)+'20169'!$AF$274</f>
        <v>0</v>
      </c>
      <c r="S274">
        <f>SUM('20169'!$R$274:'20169'!$R$274)</f>
        <v>0</v>
      </c>
      <c r="T274">
        <v>265</v>
      </c>
      <c r="V274" s="1"/>
      <c r="W274" s="1"/>
      <c r="X274" s="1"/>
      <c r="AF274">
        <f>'20169'!$G$274*IF(E274&lt;&gt;"",'20169'!$F$274,0)</f>
        <v>0</v>
      </c>
    </row>
    <row r="275" spans="1:32" ht="12.75">
      <c r="A275">
        <v>266</v>
      </c>
      <c r="B275" s="1"/>
      <c r="C275">
        <f>IF(B275&lt;&gt;"",VLOOKUP(B275,iscritti_20169!$A$1:$G$2,4,FALSE),"")</f>
      </c>
      <c r="D275">
        <f>IF(B275&lt;&gt;"",VLOOKUP(B275,iscritti_20169!$A$1:$G$2,2,FALSE),"")</f>
      </c>
      <c r="E275">
        <f>IF(B275&lt;&gt;"",VLOOKUP(B275,iscritti_20169!$A$1:$G$2,3,FALSE),"")</f>
      </c>
      <c r="F275">
        <f>IF(E275&lt;&gt;"",VLOOKUP(E275,'20169'!$AG$3:'20169'!$AH$8,2,FALSE),"")</f>
      </c>
      <c r="G275">
        <f>COUNTA('20169'!$H$275:'20169'!$M$275)</f>
        <v>0</v>
      </c>
      <c r="H275" s="1"/>
      <c r="I275" s="1"/>
      <c r="J275" s="1"/>
      <c r="K275" s="1"/>
      <c r="L275" s="1"/>
      <c r="M275" s="1"/>
      <c r="N275">
        <f>IF('20169'!$G$275&lt;&gt;0,'20169'!$O$275/'20169'!$G$275,"")</f>
      </c>
      <c r="O275">
        <f>SUM('20169'!$H$275:'20169'!$M$275)</f>
        <v>0</v>
      </c>
      <c r="P275" s="1"/>
      <c r="Q275" s="1"/>
      <c r="R275">
        <f>SUM('20169'!$O$275:'20169'!$Q$275)+'20169'!$AF$275</f>
        <v>0</v>
      </c>
      <c r="S275">
        <f>SUM('20169'!$R$275:'20169'!$R$275)</f>
        <v>0</v>
      </c>
      <c r="T275">
        <v>266</v>
      </c>
      <c r="V275" s="1"/>
      <c r="W275" s="1"/>
      <c r="X275" s="1"/>
      <c r="AF275">
        <f>'20169'!$G$275*IF(E275&lt;&gt;"",'20169'!$F$275,0)</f>
        <v>0</v>
      </c>
    </row>
    <row r="276" spans="1:32" ht="12.75">
      <c r="A276">
        <v>267</v>
      </c>
      <c r="B276" s="1"/>
      <c r="C276">
        <f>IF(B276&lt;&gt;"",VLOOKUP(B276,iscritti_20169!$A$1:$G$2,4,FALSE),"")</f>
      </c>
      <c r="D276">
        <f>IF(B276&lt;&gt;"",VLOOKUP(B276,iscritti_20169!$A$1:$G$2,2,FALSE),"")</f>
      </c>
      <c r="E276">
        <f>IF(B276&lt;&gt;"",VLOOKUP(B276,iscritti_20169!$A$1:$G$2,3,FALSE),"")</f>
      </c>
      <c r="F276">
        <f>IF(E276&lt;&gt;"",VLOOKUP(E276,'20169'!$AG$3:'20169'!$AH$8,2,FALSE),"")</f>
      </c>
      <c r="G276">
        <f>COUNTA('20169'!$H$276:'20169'!$M$276)</f>
        <v>0</v>
      </c>
      <c r="H276" s="1"/>
      <c r="I276" s="1"/>
      <c r="J276" s="1"/>
      <c r="K276" s="1"/>
      <c r="L276" s="1"/>
      <c r="M276" s="1"/>
      <c r="N276">
        <f>IF('20169'!$G$276&lt;&gt;0,'20169'!$O$276/'20169'!$G$276,"")</f>
      </c>
      <c r="O276">
        <f>SUM('20169'!$H$276:'20169'!$M$276)</f>
        <v>0</v>
      </c>
      <c r="P276" s="1"/>
      <c r="Q276" s="1"/>
      <c r="R276">
        <f>SUM('20169'!$O$276:'20169'!$Q$276)+'20169'!$AF$276</f>
        <v>0</v>
      </c>
      <c r="S276">
        <f>SUM('20169'!$R$276:'20169'!$R$276)</f>
        <v>0</v>
      </c>
      <c r="T276">
        <v>267</v>
      </c>
      <c r="V276" s="1"/>
      <c r="W276" s="1"/>
      <c r="X276" s="1"/>
      <c r="AF276">
        <f>'20169'!$G$276*IF(E276&lt;&gt;"",'20169'!$F$276,0)</f>
        <v>0</v>
      </c>
    </row>
    <row r="277" spans="1:32" ht="12.75">
      <c r="A277">
        <v>268</v>
      </c>
      <c r="B277" s="1"/>
      <c r="C277">
        <f>IF(B277&lt;&gt;"",VLOOKUP(B277,iscritti_20169!$A$1:$G$2,4,FALSE),"")</f>
      </c>
      <c r="D277">
        <f>IF(B277&lt;&gt;"",VLOOKUP(B277,iscritti_20169!$A$1:$G$2,2,FALSE),"")</f>
      </c>
      <c r="E277">
        <f>IF(B277&lt;&gt;"",VLOOKUP(B277,iscritti_20169!$A$1:$G$2,3,FALSE),"")</f>
      </c>
      <c r="F277">
        <f>IF(E277&lt;&gt;"",VLOOKUP(E277,'20169'!$AG$3:'20169'!$AH$8,2,FALSE),"")</f>
      </c>
      <c r="G277">
        <f>COUNTA('20169'!$H$277:'20169'!$M$277)</f>
        <v>0</v>
      </c>
      <c r="H277" s="1"/>
      <c r="I277" s="1"/>
      <c r="J277" s="1"/>
      <c r="K277" s="1"/>
      <c r="L277" s="1"/>
      <c r="M277" s="1"/>
      <c r="N277">
        <f>IF('20169'!$G$277&lt;&gt;0,'20169'!$O$277/'20169'!$G$277,"")</f>
      </c>
      <c r="O277">
        <f>SUM('20169'!$H$277:'20169'!$M$277)</f>
        <v>0</v>
      </c>
      <c r="P277" s="1"/>
      <c r="Q277" s="1"/>
      <c r="R277">
        <f>SUM('20169'!$O$277:'20169'!$Q$277)+'20169'!$AF$277</f>
        <v>0</v>
      </c>
      <c r="S277">
        <f>SUM('20169'!$R$277:'20169'!$R$277)</f>
        <v>0</v>
      </c>
      <c r="T277">
        <v>268</v>
      </c>
      <c r="V277" s="1"/>
      <c r="W277" s="1"/>
      <c r="X277" s="1"/>
      <c r="AF277">
        <f>'20169'!$G$277*IF(E277&lt;&gt;"",'20169'!$F$277,0)</f>
        <v>0</v>
      </c>
    </row>
    <row r="278" spans="1:32" ht="12.75">
      <c r="A278">
        <v>269</v>
      </c>
      <c r="B278" s="1"/>
      <c r="C278">
        <f>IF(B278&lt;&gt;"",VLOOKUP(B278,iscritti_20169!$A$1:$G$2,4,FALSE),"")</f>
      </c>
      <c r="D278">
        <f>IF(B278&lt;&gt;"",VLOOKUP(B278,iscritti_20169!$A$1:$G$2,2,FALSE),"")</f>
      </c>
      <c r="E278">
        <f>IF(B278&lt;&gt;"",VLOOKUP(B278,iscritti_20169!$A$1:$G$2,3,FALSE),"")</f>
      </c>
      <c r="F278">
        <f>IF(E278&lt;&gt;"",VLOOKUP(E278,'20169'!$AG$3:'20169'!$AH$8,2,FALSE),"")</f>
      </c>
      <c r="G278">
        <f>COUNTA('20169'!$H$278:'20169'!$M$278)</f>
        <v>0</v>
      </c>
      <c r="H278" s="1"/>
      <c r="I278" s="1"/>
      <c r="J278" s="1"/>
      <c r="K278" s="1"/>
      <c r="L278" s="1"/>
      <c r="M278" s="1"/>
      <c r="N278">
        <f>IF('20169'!$G$278&lt;&gt;0,'20169'!$O$278/'20169'!$G$278,"")</f>
      </c>
      <c r="O278">
        <f>SUM('20169'!$H$278:'20169'!$M$278)</f>
        <v>0</v>
      </c>
      <c r="P278" s="1"/>
      <c r="Q278" s="1"/>
      <c r="R278">
        <f>SUM('20169'!$O$278:'20169'!$Q$278)+'20169'!$AF$278</f>
        <v>0</v>
      </c>
      <c r="S278">
        <f>SUM('20169'!$R$278:'20169'!$R$278)</f>
        <v>0</v>
      </c>
      <c r="T278">
        <v>269</v>
      </c>
      <c r="V278" s="1"/>
      <c r="W278" s="1"/>
      <c r="X278" s="1"/>
      <c r="AF278">
        <f>'20169'!$G$278*IF(E278&lt;&gt;"",'20169'!$F$278,0)</f>
        <v>0</v>
      </c>
    </row>
    <row r="279" spans="1:32" ht="12.75">
      <c r="A279">
        <v>270</v>
      </c>
      <c r="B279" s="1"/>
      <c r="C279">
        <f>IF(B279&lt;&gt;"",VLOOKUP(B279,iscritti_20169!$A$1:$G$2,4,FALSE),"")</f>
      </c>
      <c r="D279">
        <f>IF(B279&lt;&gt;"",VLOOKUP(B279,iscritti_20169!$A$1:$G$2,2,FALSE),"")</f>
      </c>
      <c r="E279">
        <f>IF(B279&lt;&gt;"",VLOOKUP(B279,iscritti_20169!$A$1:$G$2,3,FALSE),"")</f>
      </c>
      <c r="F279">
        <f>IF(E279&lt;&gt;"",VLOOKUP(E279,'20169'!$AG$3:'20169'!$AH$8,2,FALSE),"")</f>
      </c>
      <c r="G279">
        <f>COUNTA('20169'!$H$279:'20169'!$M$279)</f>
        <v>0</v>
      </c>
      <c r="H279" s="1"/>
      <c r="I279" s="1"/>
      <c r="J279" s="1"/>
      <c r="K279" s="1"/>
      <c r="L279" s="1"/>
      <c r="M279" s="1"/>
      <c r="N279">
        <f>IF('20169'!$G$279&lt;&gt;0,'20169'!$O$279/'20169'!$G$279,"")</f>
      </c>
      <c r="O279">
        <f>SUM('20169'!$H$279:'20169'!$M$279)</f>
        <v>0</v>
      </c>
      <c r="P279" s="1"/>
      <c r="Q279" s="1"/>
      <c r="R279">
        <f>SUM('20169'!$O$279:'20169'!$Q$279)+'20169'!$AF$279</f>
        <v>0</v>
      </c>
      <c r="S279">
        <f>SUM('20169'!$R$279:'20169'!$R$279)</f>
        <v>0</v>
      </c>
      <c r="T279">
        <v>270</v>
      </c>
      <c r="V279" s="1"/>
      <c r="W279" s="1"/>
      <c r="X279" s="1"/>
      <c r="AF279">
        <f>'20169'!$G$279*IF(E279&lt;&gt;"",'20169'!$F$279,0)</f>
        <v>0</v>
      </c>
    </row>
    <row r="280" spans="1:32" ht="12.75">
      <c r="A280">
        <v>271</v>
      </c>
      <c r="B280" s="1"/>
      <c r="C280">
        <f>IF(B280&lt;&gt;"",VLOOKUP(B280,iscritti_20169!$A$1:$G$2,4,FALSE),"")</f>
      </c>
      <c r="D280">
        <f>IF(B280&lt;&gt;"",VLOOKUP(B280,iscritti_20169!$A$1:$G$2,2,FALSE),"")</f>
      </c>
      <c r="E280">
        <f>IF(B280&lt;&gt;"",VLOOKUP(B280,iscritti_20169!$A$1:$G$2,3,FALSE),"")</f>
      </c>
      <c r="F280">
        <f>IF(E280&lt;&gt;"",VLOOKUP(E280,'20169'!$AG$3:'20169'!$AH$8,2,FALSE),"")</f>
      </c>
      <c r="G280">
        <f>COUNTA('20169'!$H$280:'20169'!$M$280)</f>
        <v>0</v>
      </c>
      <c r="H280" s="1"/>
      <c r="I280" s="1"/>
      <c r="J280" s="1"/>
      <c r="K280" s="1"/>
      <c r="L280" s="1"/>
      <c r="M280" s="1"/>
      <c r="N280">
        <f>IF('20169'!$G$280&lt;&gt;0,'20169'!$O$280/'20169'!$G$280,"")</f>
      </c>
      <c r="O280">
        <f>SUM('20169'!$H$280:'20169'!$M$280)</f>
        <v>0</v>
      </c>
      <c r="P280" s="1"/>
      <c r="Q280" s="1"/>
      <c r="R280">
        <f>SUM('20169'!$O$280:'20169'!$Q$280)+'20169'!$AF$280</f>
        <v>0</v>
      </c>
      <c r="S280">
        <f>SUM('20169'!$R$280:'20169'!$R$280)</f>
        <v>0</v>
      </c>
      <c r="T280">
        <v>271</v>
      </c>
      <c r="V280" s="1"/>
      <c r="W280" s="1"/>
      <c r="X280" s="1"/>
      <c r="AF280">
        <f>'20169'!$G$280*IF(E280&lt;&gt;"",'20169'!$F$280,0)</f>
        <v>0</v>
      </c>
    </row>
    <row r="281" spans="1:32" ht="12.75">
      <c r="A281">
        <v>272</v>
      </c>
      <c r="B281" s="1"/>
      <c r="C281">
        <f>IF(B281&lt;&gt;"",VLOOKUP(B281,iscritti_20169!$A$1:$G$2,4,FALSE),"")</f>
      </c>
      <c r="D281">
        <f>IF(B281&lt;&gt;"",VLOOKUP(B281,iscritti_20169!$A$1:$G$2,2,FALSE),"")</f>
      </c>
      <c r="E281">
        <f>IF(B281&lt;&gt;"",VLOOKUP(B281,iscritti_20169!$A$1:$G$2,3,FALSE),"")</f>
      </c>
      <c r="F281">
        <f>IF(E281&lt;&gt;"",VLOOKUP(E281,'20169'!$AG$3:'20169'!$AH$8,2,FALSE),"")</f>
      </c>
      <c r="G281">
        <f>COUNTA('20169'!$H$281:'20169'!$M$281)</f>
        <v>0</v>
      </c>
      <c r="H281" s="1"/>
      <c r="I281" s="1"/>
      <c r="J281" s="1"/>
      <c r="K281" s="1"/>
      <c r="L281" s="1"/>
      <c r="M281" s="1"/>
      <c r="N281">
        <f>IF('20169'!$G$281&lt;&gt;0,'20169'!$O$281/'20169'!$G$281,"")</f>
      </c>
      <c r="O281">
        <f>SUM('20169'!$H$281:'20169'!$M$281)</f>
        <v>0</v>
      </c>
      <c r="P281" s="1"/>
      <c r="Q281" s="1"/>
      <c r="R281">
        <f>SUM('20169'!$O$281:'20169'!$Q$281)+'20169'!$AF$281</f>
        <v>0</v>
      </c>
      <c r="S281">
        <f>SUM('20169'!$R$281:'20169'!$R$281)</f>
        <v>0</v>
      </c>
      <c r="T281">
        <v>272</v>
      </c>
      <c r="V281" s="1"/>
      <c r="W281" s="1"/>
      <c r="X281" s="1"/>
      <c r="AF281">
        <f>'20169'!$G$281*IF(E281&lt;&gt;"",'20169'!$F$281,0)</f>
        <v>0</v>
      </c>
    </row>
    <row r="282" spans="1:32" ht="12.75">
      <c r="A282">
        <v>273</v>
      </c>
      <c r="B282" s="1"/>
      <c r="C282">
        <f>IF(B282&lt;&gt;"",VLOOKUP(B282,iscritti_20169!$A$1:$G$2,4,FALSE),"")</f>
      </c>
      <c r="D282">
        <f>IF(B282&lt;&gt;"",VLOOKUP(B282,iscritti_20169!$A$1:$G$2,2,FALSE),"")</f>
      </c>
      <c r="E282">
        <f>IF(B282&lt;&gt;"",VLOOKUP(B282,iscritti_20169!$A$1:$G$2,3,FALSE),"")</f>
      </c>
      <c r="F282">
        <f>IF(E282&lt;&gt;"",VLOOKUP(E282,'20169'!$AG$3:'20169'!$AH$8,2,FALSE),"")</f>
      </c>
      <c r="G282">
        <f>COUNTA('20169'!$H$282:'20169'!$M$282)</f>
        <v>0</v>
      </c>
      <c r="H282" s="1"/>
      <c r="I282" s="1"/>
      <c r="J282" s="1"/>
      <c r="K282" s="1"/>
      <c r="L282" s="1"/>
      <c r="M282" s="1"/>
      <c r="N282">
        <f>IF('20169'!$G$282&lt;&gt;0,'20169'!$O$282/'20169'!$G$282,"")</f>
      </c>
      <c r="O282">
        <f>SUM('20169'!$H$282:'20169'!$M$282)</f>
        <v>0</v>
      </c>
      <c r="P282" s="1"/>
      <c r="Q282" s="1"/>
      <c r="R282">
        <f>SUM('20169'!$O$282:'20169'!$Q$282)+'20169'!$AF$282</f>
        <v>0</v>
      </c>
      <c r="S282">
        <f>SUM('20169'!$R$282:'20169'!$R$282)</f>
        <v>0</v>
      </c>
      <c r="T282">
        <v>273</v>
      </c>
      <c r="V282" s="1"/>
      <c r="W282" s="1"/>
      <c r="X282" s="1"/>
      <c r="AF282">
        <f>'20169'!$G$282*IF(E282&lt;&gt;"",'20169'!$F$282,0)</f>
        <v>0</v>
      </c>
    </row>
    <row r="283" spans="1:32" ht="12.75">
      <c r="A283">
        <v>274</v>
      </c>
      <c r="B283" s="1"/>
      <c r="C283">
        <f>IF(B283&lt;&gt;"",VLOOKUP(B283,iscritti_20169!$A$1:$G$2,4,FALSE),"")</f>
      </c>
      <c r="D283">
        <f>IF(B283&lt;&gt;"",VLOOKUP(B283,iscritti_20169!$A$1:$G$2,2,FALSE),"")</f>
      </c>
      <c r="E283">
        <f>IF(B283&lt;&gt;"",VLOOKUP(B283,iscritti_20169!$A$1:$G$2,3,FALSE),"")</f>
      </c>
      <c r="F283">
        <f>IF(E283&lt;&gt;"",VLOOKUP(E283,'20169'!$AG$3:'20169'!$AH$8,2,FALSE),"")</f>
      </c>
      <c r="G283">
        <f>COUNTA('20169'!$H$283:'20169'!$M$283)</f>
        <v>0</v>
      </c>
      <c r="H283" s="1"/>
      <c r="I283" s="1"/>
      <c r="J283" s="1"/>
      <c r="K283" s="1"/>
      <c r="L283" s="1"/>
      <c r="M283" s="1"/>
      <c r="N283">
        <f>IF('20169'!$G$283&lt;&gt;0,'20169'!$O$283/'20169'!$G$283,"")</f>
      </c>
      <c r="O283">
        <f>SUM('20169'!$H$283:'20169'!$M$283)</f>
        <v>0</v>
      </c>
      <c r="P283" s="1"/>
      <c r="Q283" s="1"/>
      <c r="R283">
        <f>SUM('20169'!$O$283:'20169'!$Q$283)+'20169'!$AF$283</f>
        <v>0</v>
      </c>
      <c r="S283">
        <f>SUM('20169'!$R$283:'20169'!$R$283)</f>
        <v>0</v>
      </c>
      <c r="T283">
        <v>274</v>
      </c>
      <c r="V283" s="1"/>
      <c r="W283" s="1"/>
      <c r="X283" s="1"/>
      <c r="AF283">
        <f>'20169'!$G$283*IF(E283&lt;&gt;"",'20169'!$F$283,0)</f>
        <v>0</v>
      </c>
    </row>
    <row r="284" spans="1:32" ht="12.75">
      <c r="A284">
        <v>275</v>
      </c>
      <c r="B284" s="1"/>
      <c r="C284">
        <f>IF(B284&lt;&gt;"",VLOOKUP(B284,iscritti_20169!$A$1:$G$2,4,FALSE),"")</f>
      </c>
      <c r="D284">
        <f>IF(B284&lt;&gt;"",VLOOKUP(B284,iscritti_20169!$A$1:$G$2,2,FALSE),"")</f>
      </c>
      <c r="E284">
        <f>IF(B284&lt;&gt;"",VLOOKUP(B284,iscritti_20169!$A$1:$G$2,3,FALSE),"")</f>
      </c>
      <c r="F284">
        <f>IF(E284&lt;&gt;"",VLOOKUP(E284,'20169'!$AG$3:'20169'!$AH$8,2,FALSE),"")</f>
      </c>
      <c r="G284">
        <f>COUNTA('20169'!$H$284:'20169'!$M$284)</f>
        <v>0</v>
      </c>
      <c r="H284" s="1"/>
      <c r="I284" s="1"/>
      <c r="J284" s="1"/>
      <c r="K284" s="1"/>
      <c r="L284" s="1"/>
      <c r="M284" s="1"/>
      <c r="N284">
        <f>IF('20169'!$G$284&lt;&gt;0,'20169'!$O$284/'20169'!$G$284,"")</f>
      </c>
      <c r="O284">
        <f>SUM('20169'!$H$284:'20169'!$M$284)</f>
        <v>0</v>
      </c>
      <c r="P284" s="1"/>
      <c r="Q284" s="1"/>
      <c r="R284">
        <f>SUM('20169'!$O$284:'20169'!$Q$284)+'20169'!$AF$284</f>
        <v>0</v>
      </c>
      <c r="S284">
        <f>SUM('20169'!$R$284:'20169'!$R$284)</f>
        <v>0</v>
      </c>
      <c r="T284">
        <v>275</v>
      </c>
      <c r="V284" s="1"/>
      <c r="W284" s="1"/>
      <c r="X284" s="1"/>
      <c r="AF284">
        <f>'20169'!$G$284*IF(E284&lt;&gt;"",'20169'!$F$284,0)</f>
        <v>0</v>
      </c>
    </row>
    <row r="285" spans="1:32" ht="12.75">
      <c r="A285">
        <v>276</v>
      </c>
      <c r="B285" s="1"/>
      <c r="C285">
        <f>IF(B285&lt;&gt;"",VLOOKUP(B285,iscritti_20169!$A$1:$G$2,4,FALSE),"")</f>
      </c>
      <c r="D285">
        <f>IF(B285&lt;&gt;"",VLOOKUP(B285,iscritti_20169!$A$1:$G$2,2,FALSE),"")</f>
      </c>
      <c r="E285">
        <f>IF(B285&lt;&gt;"",VLOOKUP(B285,iscritti_20169!$A$1:$G$2,3,FALSE),"")</f>
      </c>
      <c r="F285">
        <f>IF(E285&lt;&gt;"",VLOOKUP(E285,'20169'!$AG$3:'20169'!$AH$8,2,FALSE),"")</f>
      </c>
      <c r="G285">
        <f>COUNTA('20169'!$H$285:'20169'!$M$285)</f>
        <v>0</v>
      </c>
      <c r="H285" s="1"/>
      <c r="I285" s="1"/>
      <c r="J285" s="1"/>
      <c r="K285" s="1"/>
      <c r="L285" s="1"/>
      <c r="M285" s="1"/>
      <c r="N285">
        <f>IF('20169'!$G$285&lt;&gt;0,'20169'!$O$285/'20169'!$G$285,"")</f>
      </c>
      <c r="O285">
        <f>SUM('20169'!$H$285:'20169'!$M$285)</f>
        <v>0</v>
      </c>
      <c r="P285" s="1"/>
      <c r="Q285" s="1"/>
      <c r="R285">
        <f>SUM('20169'!$O$285:'20169'!$Q$285)+'20169'!$AF$285</f>
        <v>0</v>
      </c>
      <c r="S285">
        <f>SUM('20169'!$R$285:'20169'!$R$285)</f>
        <v>0</v>
      </c>
      <c r="T285">
        <v>276</v>
      </c>
      <c r="V285" s="1"/>
      <c r="W285" s="1"/>
      <c r="X285" s="1"/>
      <c r="AF285">
        <f>'20169'!$G$285*IF(E285&lt;&gt;"",'20169'!$F$285,0)</f>
        <v>0</v>
      </c>
    </row>
    <row r="286" spans="1:32" ht="12.75">
      <c r="A286">
        <v>277</v>
      </c>
      <c r="B286" s="1"/>
      <c r="C286">
        <f>IF(B286&lt;&gt;"",VLOOKUP(B286,iscritti_20169!$A$1:$G$2,4,FALSE),"")</f>
      </c>
      <c r="D286">
        <f>IF(B286&lt;&gt;"",VLOOKUP(B286,iscritti_20169!$A$1:$G$2,2,FALSE),"")</f>
      </c>
      <c r="E286">
        <f>IF(B286&lt;&gt;"",VLOOKUP(B286,iscritti_20169!$A$1:$G$2,3,FALSE),"")</f>
      </c>
      <c r="F286">
        <f>IF(E286&lt;&gt;"",VLOOKUP(E286,'20169'!$AG$3:'20169'!$AH$8,2,FALSE),"")</f>
      </c>
      <c r="G286">
        <f>COUNTA('20169'!$H$286:'20169'!$M$286)</f>
        <v>0</v>
      </c>
      <c r="H286" s="1"/>
      <c r="I286" s="1"/>
      <c r="J286" s="1"/>
      <c r="K286" s="1"/>
      <c r="L286" s="1"/>
      <c r="M286" s="1"/>
      <c r="N286">
        <f>IF('20169'!$G$286&lt;&gt;0,'20169'!$O$286/'20169'!$G$286,"")</f>
      </c>
      <c r="O286">
        <f>SUM('20169'!$H$286:'20169'!$M$286)</f>
        <v>0</v>
      </c>
      <c r="P286" s="1"/>
      <c r="Q286" s="1"/>
      <c r="R286">
        <f>SUM('20169'!$O$286:'20169'!$Q$286)+'20169'!$AF$286</f>
        <v>0</v>
      </c>
      <c r="S286">
        <f>SUM('20169'!$R$286:'20169'!$R$286)</f>
        <v>0</v>
      </c>
      <c r="T286">
        <v>277</v>
      </c>
      <c r="V286" s="1"/>
      <c r="W286" s="1"/>
      <c r="X286" s="1"/>
      <c r="AF286">
        <f>'20169'!$G$286*IF(E286&lt;&gt;"",'20169'!$F$286,0)</f>
        <v>0</v>
      </c>
    </row>
    <row r="287" spans="1:32" ht="12.75">
      <c r="A287">
        <v>278</v>
      </c>
      <c r="B287" s="1"/>
      <c r="C287">
        <f>IF(B287&lt;&gt;"",VLOOKUP(B287,iscritti_20169!$A$1:$G$2,4,FALSE),"")</f>
      </c>
      <c r="D287">
        <f>IF(B287&lt;&gt;"",VLOOKUP(B287,iscritti_20169!$A$1:$G$2,2,FALSE),"")</f>
      </c>
      <c r="E287">
        <f>IF(B287&lt;&gt;"",VLOOKUP(B287,iscritti_20169!$A$1:$G$2,3,FALSE),"")</f>
      </c>
      <c r="F287">
        <f>IF(E287&lt;&gt;"",VLOOKUP(E287,'20169'!$AG$3:'20169'!$AH$8,2,FALSE),"")</f>
      </c>
      <c r="G287">
        <f>COUNTA('20169'!$H$287:'20169'!$M$287)</f>
        <v>0</v>
      </c>
      <c r="H287" s="1"/>
      <c r="I287" s="1"/>
      <c r="J287" s="1"/>
      <c r="K287" s="1"/>
      <c r="L287" s="1"/>
      <c r="M287" s="1"/>
      <c r="N287">
        <f>IF('20169'!$G$287&lt;&gt;0,'20169'!$O$287/'20169'!$G$287,"")</f>
      </c>
      <c r="O287">
        <f>SUM('20169'!$H$287:'20169'!$M$287)</f>
        <v>0</v>
      </c>
      <c r="P287" s="1"/>
      <c r="Q287" s="1"/>
      <c r="R287">
        <f>SUM('20169'!$O$287:'20169'!$Q$287)+'20169'!$AF$287</f>
        <v>0</v>
      </c>
      <c r="S287">
        <f>SUM('20169'!$R$287:'20169'!$R$287)</f>
        <v>0</v>
      </c>
      <c r="T287">
        <v>278</v>
      </c>
      <c r="V287" s="1"/>
      <c r="W287" s="1"/>
      <c r="X287" s="1"/>
      <c r="AF287">
        <f>'20169'!$G$287*IF(E287&lt;&gt;"",'20169'!$F$287,0)</f>
        <v>0</v>
      </c>
    </row>
    <row r="288" spans="1:32" ht="12.75">
      <c r="A288">
        <v>279</v>
      </c>
      <c r="B288" s="1"/>
      <c r="C288">
        <f>IF(B288&lt;&gt;"",VLOOKUP(B288,iscritti_20169!$A$1:$G$2,4,FALSE),"")</f>
      </c>
      <c r="D288">
        <f>IF(B288&lt;&gt;"",VLOOKUP(B288,iscritti_20169!$A$1:$G$2,2,FALSE),"")</f>
      </c>
      <c r="E288">
        <f>IF(B288&lt;&gt;"",VLOOKUP(B288,iscritti_20169!$A$1:$G$2,3,FALSE),"")</f>
      </c>
      <c r="F288">
        <f>IF(E288&lt;&gt;"",VLOOKUP(E288,'20169'!$AG$3:'20169'!$AH$8,2,FALSE),"")</f>
      </c>
      <c r="G288">
        <f>COUNTA('20169'!$H$288:'20169'!$M$288)</f>
        <v>0</v>
      </c>
      <c r="H288" s="1"/>
      <c r="I288" s="1"/>
      <c r="J288" s="1"/>
      <c r="K288" s="1"/>
      <c r="L288" s="1"/>
      <c r="M288" s="1"/>
      <c r="N288">
        <f>IF('20169'!$G$288&lt;&gt;0,'20169'!$O$288/'20169'!$G$288,"")</f>
      </c>
      <c r="O288">
        <f>SUM('20169'!$H$288:'20169'!$M$288)</f>
        <v>0</v>
      </c>
      <c r="P288" s="1"/>
      <c r="Q288" s="1"/>
      <c r="R288">
        <f>SUM('20169'!$O$288:'20169'!$Q$288)+'20169'!$AF$288</f>
        <v>0</v>
      </c>
      <c r="S288">
        <f>SUM('20169'!$R$288:'20169'!$R$288)</f>
        <v>0</v>
      </c>
      <c r="T288">
        <v>279</v>
      </c>
      <c r="V288" s="1"/>
      <c r="W288" s="1"/>
      <c r="X288" s="1"/>
      <c r="AF288">
        <f>'20169'!$G$288*IF(E288&lt;&gt;"",'20169'!$F$288,0)</f>
        <v>0</v>
      </c>
    </row>
    <row r="289" spans="1:32" ht="12.75">
      <c r="A289">
        <v>280</v>
      </c>
      <c r="B289" s="1"/>
      <c r="C289">
        <f>IF(B289&lt;&gt;"",VLOOKUP(B289,iscritti_20169!$A$1:$G$2,4,FALSE),"")</f>
      </c>
      <c r="D289">
        <f>IF(B289&lt;&gt;"",VLOOKUP(B289,iscritti_20169!$A$1:$G$2,2,FALSE),"")</f>
      </c>
      <c r="E289">
        <f>IF(B289&lt;&gt;"",VLOOKUP(B289,iscritti_20169!$A$1:$G$2,3,FALSE),"")</f>
      </c>
      <c r="F289">
        <f>IF(E289&lt;&gt;"",VLOOKUP(E289,'20169'!$AG$3:'20169'!$AH$8,2,FALSE),"")</f>
      </c>
      <c r="G289">
        <f>COUNTA('20169'!$H$289:'20169'!$M$289)</f>
        <v>0</v>
      </c>
      <c r="H289" s="1"/>
      <c r="I289" s="1"/>
      <c r="J289" s="1"/>
      <c r="K289" s="1"/>
      <c r="L289" s="1"/>
      <c r="M289" s="1"/>
      <c r="N289">
        <f>IF('20169'!$G$289&lt;&gt;0,'20169'!$O$289/'20169'!$G$289,"")</f>
      </c>
      <c r="O289">
        <f>SUM('20169'!$H$289:'20169'!$M$289)</f>
        <v>0</v>
      </c>
      <c r="P289" s="1"/>
      <c r="Q289" s="1"/>
      <c r="R289">
        <f>SUM('20169'!$O$289:'20169'!$Q$289)+'20169'!$AF$289</f>
        <v>0</v>
      </c>
      <c r="S289">
        <f>SUM('20169'!$R$289:'20169'!$R$289)</f>
        <v>0</v>
      </c>
      <c r="T289">
        <v>280</v>
      </c>
      <c r="V289" s="1"/>
      <c r="W289" s="1"/>
      <c r="X289" s="1"/>
      <c r="AF289">
        <f>'20169'!$G$289*IF(E289&lt;&gt;"",'20169'!$F$289,0)</f>
        <v>0</v>
      </c>
    </row>
    <row r="290" spans="1:32" ht="12.75">
      <c r="A290">
        <v>281</v>
      </c>
      <c r="B290" s="1"/>
      <c r="C290">
        <f>IF(B290&lt;&gt;"",VLOOKUP(B290,iscritti_20169!$A$1:$G$2,4,FALSE),"")</f>
      </c>
      <c r="D290">
        <f>IF(B290&lt;&gt;"",VLOOKUP(B290,iscritti_20169!$A$1:$G$2,2,FALSE),"")</f>
      </c>
      <c r="E290">
        <f>IF(B290&lt;&gt;"",VLOOKUP(B290,iscritti_20169!$A$1:$G$2,3,FALSE),"")</f>
      </c>
      <c r="F290">
        <f>IF(E290&lt;&gt;"",VLOOKUP(E290,'20169'!$AG$3:'20169'!$AH$8,2,FALSE),"")</f>
      </c>
      <c r="G290">
        <f>COUNTA('20169'!$H$290:'20169'!$M$290)</f>
        <v>0</v>
      </c>
      <c r="H290" s="1"/>
      <c r="I290" s="1"/>
      <c r="J290" s="1"/>
      <c r="K290" s="1"/>
      <c r="L290" s="1"/>
      <c r="M290" s="1"/>
      <c r="N290">
        <f>IF('20169'!$G$290&lt;&gt;0,'20169'!$O$290/'20169'!$G$290,"")</f>
      </c>
      <c r="O290">
        <f>SUM('20169'!$H$290:'20169'!$M$290)</f>
        <v>0</v>
      </c>
      <c r="P290" s="1"/>
      <c r="Q290" s="1"/>
      <c r="R290">
        <f>SUM('20169'!$O$290:'20169'!$Q$290)+'20169'!$AF$290</f>
        <v>0</v>
      </c>
      <c r="S290">
        <f>SUM('20169'!$R$290:'20169'!$R$290)</f>
        <v>0</v>
      </c>
      <c r="T290">
        <v>281</v>
      </c>
      <c r="V290" s="1"/>
      <c r="W290" s="1"/>
      <c r="X290" s="1"/>
      <c r="AF290">
        <f>'20169'!$G$290*IF(E290&lt;&gt;"",'20169'!$F$290,0)</f>
        <v>0</v>
      </c>
    </row>
    <row r="291" spans="1:32" ht="12.75">
      <c r="A291">
        <v>282</v>
      </c>
      <c r="B291" s="1"/>
      <c r="C291">
        <f>IF(B291&lt;&gt;"",VLOOKUP(B291,iscritti_20169!$A$1:$G$2,4,FALSE),"")</f>
      </c>
      <c r="D291">
        <f>IF(B291&lt;&gt;"",VLOOKUP(B291,iscritti_20169!$A$1:$G$2,2,FALSE),"")</f>
      </c>
      <c r="E291">
        <f>IF(B291&lt;&gt;"",VLOOKUP(B291,iscritti_20169!$A$1:$G$2,3,FALSE),"")</f>
      </c>
      <c r="F291">
        <f>IF(E291&lt;&gt;"",VLOOKUP(E291,'20169'!$AG$3:'20169'!$AH$8,2,FALSE),"")</f>
      </c>
      <c r="G291">
        <f>COUNTA('20169'!$H$291:'20169'!$M$291)</f>
        <v>0</v>
      </c>
      <c r="H291" s="1"/>
      <c r="I291" s="1"/>
      <c r="J291" s="1"/>
      <c r="K291" s="1"/>
      <c r="L291" s="1"/>
      <c r="M291" s="1"/>
      <c r="N291">
        <f>IF('20169'!$G$291&lt;&gt;0,'20169'!$O$291/'20169'!$G$291,"")</f>
      </c>
      <c r="O291">
        <f>SUM('20169'!$H$291:'20169'!$M$291)</f>
        <v>0</v>
      </c>
      <c r="P291" s="1"/>
      <c r="Q291" s="1"/>
      <c r="R291">
        <f>SUM('20169'!$O$291:'20169'!$Q$291)+'20169'!$AF$291</f>
        <v>0</v>
      </c>
      <c r="S291">
        <f>SUM('20169'!$R$291:'20169'!$R$291)</f>
        <v>0</v>
      </c>
      <c r="T291">
        <v>282</v>
      </c>
      <c r="V291" s="1"/>
      <c r="W291" s="1"/>
      <c r="X291" s="1"/>
      <c r="AF291">
        <f>'20169'!$G$291*IF(E291&lt;&gt;"",'20169'!$F$291,0)</f>
        <v>0</v>
      </c>
    </row>
    <row r="292" spans="1:32" ht="12.75">
      <c r="A292">
        <v>283</v>
      </c>
      <c r="B292" s="1"/>
      <c r="C292">
        <f>IF(B292&lt;&gt;"",VLOOKUP(B292,iscritti_20169!$A$1:$G$2,4,FALSE),"")</f>
      </c>
      <c r="D292">
        <f>IF(B292&lt;&gt;"",VLOOKUP(B292,iscritti_20169!$A$1:$G$2,2,FALSE),"")</f>
      </c>
      <c r="E292">
        <f>IF(B292&lt;&gt;"",VLOOKUP(B292,iscritti_20169!$A$1:$G$2,3,FALSE),"")</f>
      </c>
      <c r="F292">
        <f>IF(E292&lt;&gt;"",VLOOKUP(E292,'20169'!$AG$3:'20169'!$AH$8,2,FALSE),"")</f>
      </c>
      <c r="G292">
        <f>COUNTA('20169'!$H$292:'20169'!$M$292)</f>
        <v>0</v>
      </c>
      <c r="H292" s="1"/>
      <c r="I292" s="1"/>
      <c r="J292" s="1"/>
      <c r="K292" s="1"/>
      <c r="L292" s="1"/>
      <c r="M292" s="1"/>
      <c r="N292">
        <f>IF('20169'!$G$292&lt;&gt;0,'20169'!$O$292/'20169'!$G$292,"")</f>
      </c>
      <c r="O292">
        <f>SUM('20169'!$H$292:'20169'!$M$292)</f>
        <v>0</v>
      </c>
      <c r="P292" s="1"/>
      <c r="Q292" s="1"/>
      <c r="R292">
        <f>SUM('20169'!$O$292:'20169'!$Q$292)+'20169'!$AF$292</f>
        <v>0</v>
      </c>
      <c r="S292">
        <f>SUM('20169'!$R$292:'20169'!$R$292)</f>
        <v>0</v>
      </c>
      <c r="T292">
        <v>283</v>
      </c>
      <c r="V292" s="1"/>
      <c r="W292" s="1"/>
      <c r="X292" s="1"/>
      <c r="AF292">
        <f>'20169'!$G$292*IF(E292&lt;&gt;"",'20169'!$F$292,0)</f>
        <v>0</v>
      </c>
    </row>
    <row r="293" spans="1:32" ht="12.75">
      <c r="A293">
        <v>284</v>
      </c>
      <c r="B293" s="1"/>
      <c r="C293">
        <f>IF(B293&lt;&gt;"",VLOOKUP(B293,iscritti_20169!$A$1:$G$2,4,FALSE),"")</f>
      </c>
      <c r="D293">
        <f>IF(B293&lt;&gt;"",VLOOKUP(B293,iscritti_20169!$A$1:$G$2,2,FALSE),"")</f>
      </c>
      <c r="E293">
        <f>IF(B293&lt;&gt;"",VLOOKUP(B293,iscritti_20169!$A$1:$G$2,3,FALSE),"")</f>
      </c>
      <c r="F293">
        <f>IF(E293&lt;&gt;"",VLOOKUP(E293,'20169'!$AG$3:'20169'!$AH$8,2,FALSE),"")</f>
      </c>
      <c r="G293">
        <f>COUNTA('20169'!$H$293:'20169'!$M$293)</f>
        <v>0</v>
      </c>
      <c r="H293" s="1"/>
      <c r="I293" s="1"/>
      <c r="J293" s="1"/>
      <c r="K293" s="1"/>
      <c r="L293" s="1"/>
      <c r="M293" s="1"/>
      <c r="N293">
        <f>IF('20169'!$G$293&lt;&gt;0,'20169'!$O$293/'20169'!$G$293,"")</f>
      </c>
      <c r="O293">
        <f>SUM('20169'!$H$293:'20169'!$M$293)</f>
        <v>0</v>
      </c>
      <c r="P293" s="1"/>
      <c r="Q293" s="1"/>
      <c r="R293">
        <f>SUM('20169'!$O$293:'20169'!$Q$293)+'20169'!$AF$293</f>
        <v>0</v>
      </c>
      <c r="S293">
        <f>SUM('20169'!$R$293:'20169'!$R$293)</f>
        <v>0</v>
      </c>
      <c r="T293">
        <v>284</v>
      </c>
      <c r="V293" s="1"/>
      <c r="W293" s="1"/>
      <c r="X293" s="1"/>
      <c r="AF293">
        <f>'20169'!$G$293*IF(E293&lt;&gt;"",'20169'!$F$293,0)</f>
        <v>0</v>
      </c>
    </row>
    <row r="294" spans="1:32" ht="12.75">
      <c r="A294">
        <v>285</v>
      </c>
      <c r="B294" s="1"/>
      <c r="C294">
        <f>IF(B294&lt;&gt;"",VLOOKUP(B294,iscritti_20169!$A$1:$G$2,4,FALSE),"")</f>
      </c>
      <c r="D294">
        <f>IF(B294&lt;&gt;"",VLOOKUP(B294,iscritti_20169!$A$1:$G$2,2,FALSE),"")</f>
      </c>
      <c r="E294">
        <f>IF(B294&lt;&gt;"",VLOOKUP(B294,iscritti_20169!$A$1:$G$2,3,FALSE),"")</f>
      </c>
      <c r="F294">
        <f>IF(E294&lt;&gt;"",VLOOKUP(E294,'20169'!$AG$3:'20169'!$AH$8,2,FALSE),"")</f>
      </c>
      <c r="G294">
        <f>COUNTA('20169'!$H$294:'20169'!$M$294)</f>
        <v>0</v>
      </c>
      <c r="H294" s="1"/>
      <c r="I294" s="1"/>
      <c r="J294" s="1"/>
      <c r="K294" s="1"/>
      <c r="L294" s="1"/>
      <c r="M294" s="1"/>
      <c r="N294">
        <f>IF('20169'!$G$294&lt;&gt;0,'20169'!$O$294/'20169'!$G$294,"")</f>
      </c>
      <c r="O294">
        <f>SUM('20169'!$H$294:'20169'!$M$294)</f>
        <v>0</v>
      </c>
      <c r="P294" s="1"/>
      <c r="Q294" s="1"/>
      <c r="R294">
        <f>SUM('20169'!$O$294:'20169'!$Q$294)+'20169'!$AF$294</f>
        <v>0</v>
      </c>
      <c r="S294">
        <f>SUM('20169'!$R$294:'20169'!$R$294)</f>
        <v>0</v>
      </c>
      <c r="T294">
        <v>285</v>
      </c>
      <c r="V294" s="1"/>
      <c r="W294" s="1"/>
      <c r="X294" s="1"/>
      <c r="AF294">
        <f>'20169'!$G$294*IF(E294&lt;&gt;"",'20169'!$F$294,0)</f>
        <v>0</v>
      </c>
    </row>
    <row r="295" spans="1:32" ht="12.75">
      <c r="A295">
        <v>286</v>
      </c>
      <c r="B295" s="1"/>
      <c r="C295">
        <f>IF(B295&lt;&gt;"",VLOOKUP(B295,iscritti_20169!$A$1:$G$2,4,FALSE),"")</f>
      </c>
      <c r="D295">
        <f>IF(B295&lt;&gt;"",VLOOKUP(B295,iscritti_20169!$A$1:$G$2,2,FALSE),"")</f>
      </c>
      <c r="E295">
        <f>IF(B295&lt;&gt;"",VLOOKUP(B295,iscritti_20169!$A$1:$G$2,3,FALSE),"")</f>
      </c>
      <c r="F295">
        <f>IF(E295&lt;&gt;"",VLOOKUP(E295,'20169'!$AG$3:'20169'!$AH$8,2,FALSE),"")</f>
      </c>
      <c r="G295">
        <f>COUNTA('20169'!$H$295:'20169'!$M$295)</f>
        <v>0</v>
      </c>
      <c r="H295" s="1"/>
      <c r="I295" s="1"/>
      <c r="J295" s="1"/>
      <c r="K295" s="1"/>
      <c r="L295" s="1"/>
      <c r="M295" s="1"/>
      <c r="N295">
        <f>IF('20169'!$G$295&lt;&gt;0,'20169'!$O$295/'20169'!$G$295,"")</f>
      </c>
      <c r="O295">
        <f>SUM('20169'!$H$295:'20169'!$M$295)</f>
        <v>0</v>
      </c>
      <c r="P295" s="1"/>
      <c r="Q295" s="1"/>
      <c r="R295">
        <f>SUM('20169'!$O$295:'20169'!$Q$295)+'20169'!$AF$295</f>
        <v>0</v>
      </c>
      <c r="S295">
        <f>SUM('20169'!$R$295:'20169'!$R$295)</f>
        <v>0</v>
      </c>
      <c r="T295">
        <v>286</v>
      </c>
      <c r="V295" s="1"/>
      <c r="W295" s="1"/>
      <c r="X295" s="1"/>
      <c r="AF295">
        <f>'20169'!$G$295*IF(E295&lt;&gt;"",'20169'!$F$295,0)</f>
        <v>0</v>
      </c>
    </row>
    <row r="296" spans="1:32" ht="12.75">
      <c r="A296">
        <v>287</v>
      </c>
      <c r="B296" s="1"/>
      <c r="C296">
        <f>IF(B296&lt;&gt;"",VLOOKUP(B296,iscritti_20169!$A$1:$G$2,4,FALSE),"")</f>
      </c>
      <c r="D296">
        <f>IF(B296&lt;&gt;"",VLOOKUP(B296,iscritti_20169!$A$1:$G$2,2,FALSE),"")</f>
      </c>
      <c r="E296">
        <f>IF(B296&lt;&gt;"",VLOOKUP(B296,iscritti_20169!$A$1:$G$2,3,FALSE),"")</f>
      </c>
      <c r="F296">
        <f>IF(E296&lt;&gt;"",VLOOKUP(E296,'20169'!$AG$3:'20169'!$AH$8,2,FALSE),"")</f>
      </c>
      <c r="G296">
        <f>COUNTA('20169'!$H$296:'20169'!$M$296)</f>
        <v>0</v>
      </c>
      <c r="H296" s="1"/>
      <c r="I296" s="1"/>
      <c r="J296" s="1"/>
      <c r="K296" s="1"/>
      <c r="L296" s="1"/>
      <c r="M296" s="1"/>
      <c r="N296">
        <f>IF('20169'!$G$296&lt;&gt;0,'20169'!$O$296/'20169'!$G$296,"")</f>
      </c>
      <c r="O296">
        <f>SUM('20169'!$H$296:'20169'!$M$296)</f>
        <v>0</v>
      </c>
      <c r="P296" s="1"/>
      <c r="Q296" s="1"/>
      <c r="R296">
        <f>SUM('20169'!$O$296:'20169'!$Q$296)+'20169'!$AF$296</f>
        <v>0</v>
      </c>
      <c r="S296">
        <f>SUM('20169'!$R$296:'20169'!$R$296)</f>
        <v>0</v>
      </c>
      <c r="T296">
        <v>287</v>
      </c>
      <c r="V296" s="1"/>
      <c r="W296" s="1"/>
      <c r="X296" s="1"/>
      <c r="AF296">
        <f>'20169'!$G$296*IF(E296&lt;&gt;"",'20169'!$F$296,0)</f>
        <v>0</v>
      </c>
    </row>
    <row r="297" spans="1:32" ht="12.75">
      <c r="A297">
        <v>288</v>
      </c>
      <c r="B297" s="1"/>
      <c r="C297">
        <f>IF(B297&lt;&gt;"",VLOOKUP(B297,iscritti_20169!$A$1:$G$2,4,FALSE),"")</f>
      </c>
      <c r="D297">
        <f>IF(B297&lt;&gt;"",VLOOKUP(B297,iscritti_20169!$A$1:$G$2,2,FALSE),"")</f>
      </c>
      <c r="E297">
        <f>IF(B297&lt;&gt;"",VLOOKUP(B297,iscritti_20169!$A$1:$G$2,3,FALSE),"")</f>
      </c>
      <c r="F297">
        <f>IF(E297&lt;&gt;"",VLOOKUP(E297,'20169'!$AG$3:'20169'!$AH$8,2,FALSE),"")</f>
      </c>
      <c r="G297">
        <f>COUNTA('20169'!$H$297:'20169'!$M$297)</f>
        <v>0</v>
      </c>
      <c r="H297" s="1"/>
      <c r="I297" s="1"/>
      <c r="J297" s="1"/>
      <c r="K297" s="1"/>
      <c r="L297" s="1"/>
      <c r="M297" s="1"/>
      <c r="N297">
        <f>IF('20169'!$G$297&lt;&gt;0,'20169'!$O$297/'20169'!$G$297,"")</f>
      </c>
      <c r="O297">
        <f>SUM('20169'!$H$297:'20169'!$M$297)</f>
        <v>0</v>
      </c>
      <c r="P297" s="1"/>
      <c r="Q297" s="1"/>
      <c r="R297">
        <f>SUM('20169'!$O$297:'20169'!$Q$297)+'20169'!$AF$297</f>
        <v>0</v>
      </c>
      <c r="S297">
        <f>SUM('20169'!$R$297:'20169'!$R$297)</f>
        <v>0</v>
      </c>
      <c r="T297">
        <v>288</v>
      </c>
      <c r="V297" s="1"/>
      <c r="W297" s="1"/>
      <c r="X297" s="1"/>
      <c r="AF297">
        <f>'20169'!$G$297*IF(E297&lt;&gt;"",'20169'!$F$297,0)</f>
        <v>0</v>
      </c>
    </row>
    <row r="298" spans="1:32" ht="12.75">
      <c r="A298">
        <v>289</v>
      </c>
      <c r="B298" s="1"/>
      <c r="C298">
        <f>IF(B298&lt;&gt;"",VLOOKUP(B298,iscritti_20169!$A$1:$G$2,4,FALSE),"")</f>
      </c>
      <c r="D298">
        <f>IF(B298&lt;&gt;"",VLOOKUP(B298,iscritti_20169!$A$1:$G$2,2,FALSE),"")</f>
      </c>
      <c r="E298">
        <f>IF(B298&lt;&gt;"",VLOOKUP(B298,iscritti_20169!$A$1:$G$2,3,FALSE),"")</f>
      </c>
      <c r="F298">
        <f>IF(E298&lt;&gt;"",VLOOKUP(E298,'20169'!$AG$3:'20169'!$AH$8,2,FALSE),"")</f>
      </c>
      <c r="G298">
        <f>COUNTA('20169'!$H$298:'20169'!$M$298)</f>
        <v>0</v>
      </c>
      <c r="H298" s="1"/>
      <c r="I298" s="1"/>
      <c r="J298" s="1"/>
      <c r="K298" s="1"/>
      <c r="L298" s="1"/>
      <c r="M298" s="1"/>
      <c r="N298">
        <f>IF('20169'!$G$298&lt;&gt;0,'20169'!$O$298/'20169'!$G$298,"")</f>
      </c>
      <c r="O298">
        <f>SUM('20169'!$H$298:'20169'!$M$298)</f>
        <v>0</v>
      </c>
      <c r="P298" s="1"/>
      <c r="Q298" s="1"/>
      <c r="R298">
        <f>SUM('20169'!$O$298:'20169'!$Q$298)+'20169'!$AF$298</f>
        <v>0</v>
      </c>
      <c r="S298">
        <f>SUM('20169'!$R$298:'20169'!$R$298)</f>
        <v>0</v>
      </c>
      <c r="T298">
        <v>289</v>
      </c>
      <c r="V298" s="1"/>
      <c r="W298" s="1"/>
      <c r="X298" s="1"/>
      <c r="AF298">
        <f>'20169'!$G$298*IF(E298&lt;&gt;"",'20169'!$F$298,0)</f>
        <v>0</v>
      </c>
    </row>
    <row r="299" spans="1:32" ht="12.75">
      <c r="A299">
        <v>290</v>
      </c>
      <c r="B299" s="1"/>
      <c r="C299">
        <f>IF(B299&lt;&gt;"",VLOOKUP(B299,iscritti_20169!$A$1:$G$2,4,FALSE),"")</f>
      </c>
      <c r="D299">
        <f>IF(B299&lt;&gt;"",VLOOKUP(B299,iscritti_20169!$A$1:$G$2,2,FALSE),"")</f>
      </c>
      <c r="E299">
        <f>IF(B299&lt;&gt;"",VLOOKUP(B299,iscritti_20169!$A$1:$G$2,3,FALSE),"")</f>
      </c>
      <c r="F299">
        <f>IF(E299&lt;&gt;"",VLOOKUP(E299,'20169'!$AG$3:'20169'!$AH$8,2,FALSE),"")</f>
      </c>
      <c r="G299">
        <f>COUNTA('20169'!$H$299:'20169'!$M$299)</f>
        <v>0</v>
      </c>
      <c r="H299" s="1"/>
      <c r="I299" s="1"/>
      <c r="J299" s="1"/>
      <c r="K299" s="1"/>
      <c r="L299" s="1"/>
      <c r="M299" s="1"/>
      <c r="N299">
        <f>IF('20169'!$G$299&lt;&gt;0,'20169'!$O$299/'20169'!$G$299,"")</f>
      </c>
      <c r="O299">
        <f>SUM('20169'!$H$299:'20169'!$M$299)</f>
        <v>0</v>
      </c>
      <c r="P299" s="1"/>
      <c r="Q299" s="1"/>
      <c r="R299">
        <f>SUM('20169'!$O$299:'20169'!$Q$299)+'20169'!$AF$299</f>
        <v>0</v>
      </c>
      <c r="S299">
        <f>SUM('20169'!$R$299:'20169'!$R$299)</f>
        <v>0</v>
      </c>
      <c r="T299">
        <v>290</v>
      </c>
      <c r="V299" s="1"/>
      <c r="W299" s="1"/>
      <c r="X299" s="1"/>
      <c r="AF299">
        <f>'20169'!$G$299*IF(E299&lt;&gt;"",'20169'!$F$299,0)</f>
        <v>0</v>
      </c>
    </row>
    <row r="300" spans="1:32" ht="12.75">
      <c r="A300">
        <v>291</v>
      </c>
      <c r="B300" s="1"/>
      <c r="C300">
        <f>IF(B300&lt;&gt;"",VLOOKUP(B300,iscritti_20169!$A$1:$G$2,4,FALSE),"")</f>
      </c>
      <c r="D300">
        <f>IF(B300&lt;&gt;"",VLOOKUP(B300,iscritti_20169!$A$1:$G$2,2,FALSE),"")</f>
      </c>
      <c r="E300">
        <f>IF(B300&lt;&gt;"",VLOOKUP(B300,iscritti_20169!$A$1:$G$2,3,FALSE),"")</f>
      </c>
      <c r="F300">
        <f>IF(E300&lt;&gt;"",VLOOKUP(E300,'20169'!$AG$3:'20169'!$AH$8,2,FALSE),"")</f>
      </c>
      <c r="G300">
        <f>COUNTA('20169'!$H$300:'20169'!$M$300)</f>
        <v>0</v>
      </c>
      <c r="H300" s="1"/>
      <c r="I300" s="1"/>
      <c r="J300" s="1"/>
      <c r="K300" s="1"/>
      <c r="L300" s="1"/>
      <c r="M300" s="1"/>
      <c r="N300">
        <f>IF('20169'!$G$300&lt;&gt;0,'20169'!$O$300/'20169'!$G$300,"")</f>
      </c>
      <c r="O300">
        <f>SUM('20169'!$H$300:'20169'!$M$300)</f>
        <v>0</v>
      </c>
      <c r="P300" s="1"/>
      <c r="Q300" s="1"/>
      <c r="R300">
        <f>SUM('20169'!$O$300:'20169'!$Q$300)+'20169'!$AF$300</f>
        <v>0</v>
      </c>
      <c r="S300">
        <f>SUM('20169'!$R$300:'20169'!$R$300)</f>
        <v>0</v>
      </c>
      <c r="T300">
        <v>291</v>
      </c>
      <c r="V300" s="1"/>
      <c r="W300" s="1"/>
      <c r="X300" s="1"/>
      <c r="AF300">
        <f>'20169'!$G$300*IF(E300&lt;&gt;"",'20169'!$F$300,0)</f>
        <v>0</v>
      </c>
    </row>
    <row r="301" spans="1:32" ht="12.75">
      <c r="A301">
        <v>292</v>
      </c>
      <c r="B301" s="1"/>
      <c r="C301">
        <f>IF(B301&lt;&gt;"",VLOOKUP(B301,iscritti_20169!$A$1:$G$2,4,FALSE),"")</f>
      </c>
      <c r="D301">
        <f>IF(B301&lt;&gt;"",VLOOKUP(B301,iscritti_20169!$A$1:$G$2,2,FALSE),"")</f>
      </c>
      <c r="E301">
        <f>IF(B301&lt;&gt;"",VLOOKUP(B301,iscritti_20169!$A$1:$G$2,3,FALSE),"")</f>
      </c>
      <c r="F301">
        <f>IF(E301&lt;&gt;"",VLOOKUP(E301,'20169'!$AG$3:'20169'!$AH$8,2,FALSE),"")</f>
      </c>
      <c r="G301">
        <f>COUNTA('20169'!$H$301:'20169'!$M$301)</f>
        <v>0</v>
      </c>
      <c r="H301" s="1"/>
      <c r="I301" s="1"/>
      <c r="J301" s="1"/>
      <c r="K301" s="1"/>
      <c r="L301" s="1"/>
      <c r="M301" s="1"/>
      <c r="N301">
        <f>IF('20169'!$G$301&lt;&gt;0,'20169'!$O$301/'20169'!$G$301,"")</f>
      </c>
      <c r="O301">
        <f>SUM('20169'!$H$301:'20169'!$M$301)</f>
        <v>0</v>
      </c>
      <c r="P301" s="1"/>
      <c r="Q301" s="1"/>
      <c r="R301">
        <f>SUM('20169'!$O$301:'20169'!$Q$301)+'20169'!$AF$301</f>
        <v>0</v>
      </c>
      <c r="S301">
        <f>SUM('20169'!$R$301:'20169'!$R$301)</f>
        <v>0</v>
      </c>
      <c r="T301">
        <v>292</v>
      </c>
      <c r="V301" s="1"/>
      <c r="W301" s="1"/>
      <c r="X301" s="1"/>
      <c r="AF301">
        <f>'20169'!$G$301*IF(E301&lt;&gt;"",'20169'!$F$301,0)</f>
        <v>0</v>
      </c>
    </row>
    <row r="302" spans="1:32" ht="12.75">
      <c r="A302">
        <v>293</v>
      </c>
      <c r="B302" s="1"/>
      <c r="C302">
        <f>IF(B302&lt;&gt;"",VLOOKUP(B302,iscritti_20169!$A$1:$G$2,4,FALSE),"")</f>
      </c>
      <c r="D302">
        <f>IF(B302&lt;&gt;"",VLOOKUP(B302,iscritti_20169!$A$1:$G$2,2,FALSE),"")</f>
      </c>
      <c r="E302">
        <f>IF(B302&lt;&gt;"",VLOOKUP(B302,iscritti_20169!$A$1:$G$2,3,FALSE),"")</f>
      </c>
      <c r="F302">
        <f>IF(E302&lt;&gt;"",VLOOKUP(E302,'20169'!$AG$3:'20169'!$AH$8,2,FALSE),"")</f>
      </c>
      <c r="G302">
        <f>COUNTA('20169'!$H$302:'20169'!$M$302)</f>
        <v>0</v>
      </c>
      <c r="H302" s="1"/>
      <c r="I302" s="1"/>
      <c r="J302" s="1"/>
      <c r="K302" s="1"/>
      <c r="L302" s="1"/>
      <c r="M302" s="1"/>
      <c r="N302">
        <f>IF('20169'!$G$302&lt;&gt;0,'20169'!$O$302/'20169'!$G$302,"")</f>
      </c>
      <c r="O302">
        <f>SUM('20169'!$H$302:'20169'!$M$302)</f>
        <v>0</v>
      </c>
      <c r="P302" s="1"/>
      <c r="Q302" s="1"/>
      <c r="R302">
        <f>SUM('20169'!$O$302:'20169'!$Q$302)+'20169'!$AF$302</f>
        <v>0</v>
      </c>
      <c r="S302">
        <f>SUM('20169'!$R$302:'20169'!$R$302)</f>
        <v>0</v>
      </c>
      <c r="T302">
        <v>293</v>
      </c>
      <c r="V302" s="1"/>
      <c r="W302" s="1"/>
      <c r="X302" s="1"/>
      <c r="AF302">
        <f>'20169'!$G$302*IF(E302&lt;&gt;"",'20169'!$F$302,0)</f>
        <v>0</v>
      </c>
    </row>
    <row r="303" spans="1:32" ht="12.75">
      <c r="A303">
        <v>294</v>
      </c>
      <c r="B303" s="1"/>
      <c r="C303">
        <f>IF(B303&lt;&gt;"",VLOOKUP(B303,iscritti_20169!$A$1:$G$2,4,FALSE),"")</f>
      </c>
      <c r="D303">
        <f>IF(B303&lt;&gt;"",VLOOKUP(B303,iscritti_20169!$A$1:$G$2,2,FALSE),"")</f>
      </c>
      <c r="E303">
        <f>IF(B303&lt;&gt;"",VLOOKUP(B303,iscritti_20169!$A$1:$G$2,3,FALSE),"")</f>
      </c>
      <c r="F303">
        <f>IF(E303&lt;&gt;"",VLOOKUP(E303,'20169'!$AG$3:'20169'!$AH$8,2,FALSE),"")</f>
      </c>
      <c r="G303">
        <f>COUNTA('20169'!$H$303:'20169'!$M$303)</f>
        <v>0</v>
      </c>
      <c r="H303" s="1"/>
      <c r="I303" s="1"/>
      <c r="J303" s="1"/>
      <c r="K303" s="1"/>
      <c r="L303" s="1"/>
      <c r="M303" s="1"/>
      <c r="N303">
        <f>IF('20169'!$G$303&lt;&gt;0,'20169'!$O$303/'20169'!$G$303,"")</f>
      </c>
      <c r="O303">
        <f>SUM('20169'!$H$303:'20169'!$M$303)</f>
        <v>0</v>
      </c>
      <c r="P303" s="1"/>
      <c r="Q303" s="1"/>
      <c r="R303">
        <f>SUM('20169'!$O$303:'20169'!$Q$303)+'20169'!$AF$303</f>
        <v>0</v>
      </c>
      <c r="S303">
        <f>SUM('20169'!$R$303:'20169'!$R$303)</f>
        <v>0</v>
      </c>
      <c r="T303">
        <v>294</v>
      </c>
      <c r="V303" s="1"/>
      <c r="W303" s="1"/>
      <c r="X303" s="1"/>
      <c r="AF303">
        <f>'20169'!$G$303*IF(E303&lt;&gt;"",'20169'!$F$303,0)</f>
        <v>0</v>
      </c>
    </row>
    <row r="304" spans="1:32" ht="12.75">
      <c r="A304">
        <v>295</v>
      </c>
      <c r="B304" s="1"/>
      <c r="C304">
        <f>IF(B304&lt;&gt;"",VLOOKUP(B304,iscritti_20169!$A$1:$G$2,4,FALSE),"")</f>
      </c>
      <c r="D304">
        <f>IF(B304&lt;&gt;"",VLOOKUP(B304,iscritti_20169!$A$1:$G$2,2,FALSE),"")</f>
      </c>
      <c r="E304">
        <f>IF(B304&lt;&gt;"",VLOOKUP(B304,iscritti_20169!$A$1:$G$2,3,FALSE),"")</f>
      </c>
      <c r="F304">
        <f>IF(E304&lt;&gt;"",VLOOKUP(E304,'20169'!$AG$3:'20169'!$AH$8,2,FALSE),"")</f>
      </c>
      <c r="G304">
        <f>COUNTA('20169'!$H$304:'20169'!$M$304)</f>
        <v>0</v>
      </c>
      <c r="H304" s="1"/>
      <c r="I304" s="1"/>
      <c r="J304" s="1"/>
      <c r="K304" s="1"/>
      <c r="L304" s="1"/>
      <c r="M304" s="1"/>
      <c r="N304">
        <f>IF('20169'!$G$304&lt;&gt;0,'20169'!$O$304/'20169'!$G$304,"")</f>
      </c>
      <c r="O304">
        <f>SUM('20169'!$H$304:'20169'!$M$304)</f>
        <v>0</v>
      </c>
      <c r="P304" s="1"/>
      <c r="Q304" s="1"/>
      <c r="R304">
        <f>SUM('20169'!$O$304:'20169'!$Q$304)+'20169'!$AF$304</f>
        <v>0</v>
      </c>
      <c r="S304">
        <f>SUM('20169'!$R$304:'20169'!$R$304)</f>
        <v>0</v>
      </c>
      <c r="T304">
        <v>295</v>
      </c>
      <c r="V304" s="1"/>
      <c r="W304" s="1"/>
      <c r="X304" s="1"/>
      <c r="AF304">
        <f>'20169'!$G$304*IF(E304&lt;&gt;"",'20169'!$F$304,0)</f>
        <v>0</v>
      </c>
    </row>
    <row r="305" spans="1:32" ht="12.75">
      <c r="A305">
        <v>296</v>
      </c>
      <c r="B305" s="1"/>
      <c r="C305">
        <f>IF(B305&lt;&gt;"",VLOOKUP(B305,iscritti_20169!$A$1:$G$2,4,FALSE),"")</f>
      </c>
      <c r="D305">
        <f>IF(B305&lt;&gt;"",VLOOKUP(B305,iscritti_20169!$A$1:$G$2,2,FALSE),"")</f>
      </c>
      <c r="E305">
        <f>IF(B305&lt;&gt;"",VLOOKUP(B305,iscritti_20169!$A$1:$G$2,3,FALSE),"")</f>
      </c>
      <c r="F305">
        <f>IF(E305&lt;&gt;"",VLOOKUP(E305,'20169'!$AG$3:'20169'!$AH$8,2,FALSE),"")</f>
      </c>
      <c r="G305">
        <f>COUNTA('20169'!$H$305:'20169'!$M$305)</f>
        <v>0</v>
      </c>
      <c r="H305" s="1"/>
      <c r="I305" s="1"/>
      <c r="J305" s="1"/>
      <c r="K305" s="1"/>
      <c r="L305" s="1"/>
      <c r="M305" s="1"/>
      <c r="N305">
        <f>IF('20169'!$G$305&lt;&gt;0,'20169'!$O$305/'20169'!$G$305,"")</f>
      </c>
      <c r="O305">
        <f>SUM('20169'!$H$305:'20169'!$M$305)</f>
        <v>0</v>
      </c>
      <c r="P305" s="1"/>
      <c r="Q305" s="1"/>
      <c r="R305">
        <f>SUM('20169'!$O$305:'20169'!$Q$305)+'20169'!$AF$305</f>
        <v>0</v>
      </c>
      <c r="S305">
        <f>SUM('20169'!$R$305:'20169'!$R$305)</f>
        <v>0</v>
      </c>
      <c r="T305">
        <v>296</v>
      </c>
      <c r="V305" s="1"/>
      <c r="W305" s="1"/>
      <c r="X305" s="1"/>
      <c r="AF305">
        <f>'20169'!$G$305*IF(E305&lt;&gt;"",'20169'!$F$305,0)</f>
        <v>0</v>
      </c>
    </row>
    <row r="306" spans="1:32" ht="12.75">
      <c r="A306">
        <v>297</v>
      </c>
      <c r="B306" s="1"/>
      <c r="C306">
        <f>IF(B306&lt;&gt;"",VLOOKUP(B306,iscritti_20169!$A$1:$G$2,4,FALSE),"")</f>
      </c>
      <c r="D306">
        <f>IF(B306&lt;&gt;"",VLOOKUP(B306,iscritti_20169!$A$1:$G$2,2,FALSE),"")</f>
      </c>
      <c r="E306">
        <f>IF(B306&lt;&gt;"",VLOOKUP(B306,iscritti_20169!$A$1:$G$2,3,FALSE),"")</f>
      </c>
      <c r="F306">
        <f>IF(E306&lt;&gt;"",VLOOKUP(E306,'20169'!$AG$3:'20169'!$AH$8,2,FALSE),"")</f>
      </c>
      <c r="G306">
        <f>COUNTA('20169'!$H$306:'20169'!$M$306)</f>
        <v>0</v>
      </c>
      <c r="H306" s="1"/>
      <c r="I306" s="1"/>
      <c r="J306" s="1"/>
      <c r="K306" s="1"/>
      <c r="L306" s="1"/>
      <c r="M306" s="1"/>
      <c r="N306">
        <f>IF('20169'!$G$306&lt;&gt;0,'20169'!$O$306/'20169'!$G$306,"")</f>
      </c>
      <c r="O306">
        <f>SUM('20169'!$H$306:'20169'!$M$306)</f>
        <v>0</v>
      </c>
      <c r="P306" s="1"/>
      <c r="Q306" s="1"/>
      <c r="R306">
        <f>SUM('20169'!$O$306:'20169'!$Q$306)+'20169'!$AF$306</f>
        <v>0</v>
      </c>
      <c r="S306">
        <f>SUM('20169'!$R$306:'20169'!$R$306)</f>
        <v>0</v>
      </c>
      <c r="T306">
        <v>297</v>
      </c>
      <c r="V306" s="1"/>
      <c r="W306" s="1"/>
      <c r="X306" s="1"/>
      <c r="AF306">
        <f>'20169'!$G$306*IF(E306&lt;&gt;"",'20169'!$F$306,0)</f>
        <v>0</v>
      </c>
    </row>
    <row r="307" spans="1:32" ht="12.75">
      <c r="A307">
        <v>298</v>
      </c>
      <c r="B307" s="1"/>
      <c r="C307">
        <f>IF(B307&lt;&gt;"",VLOOKUP(B307,iscritti_20169!$A$1:$G$2,4,FALSE),"")</f>
      </c>
      <c r="D307">
        <f>IF(B307&lt;&gt;"",VLOOKUP(B307,iscritti_20169!$A$1:$G$2,2,FALSE),"")</f>
      </c>
      <c r="E307">
        <f>IF(B307&lt;&gt;"",VLOOKUP(B307,iscritti_20169!$A$1:$G$2,3,FALSE),"")</f>
      </c>
      <c r="F307">
        <f>IF(E307&lt;&gt;"",VLOOKUP(E307,'20169'!$AG$3:'20169'!$AH$8,2,FALSE),"")</f>
      </c>
      <c r="G307">
        <f>COUNTA('20169'!$H$307:'20169'!$M$307)</f>
        <v>0</v>
      </c>
      <c r="H307" s="1"/>
      <c r="I307" s="1"/>
      <c r="J307" s="1"/>
      <c r="K307" s="1"/>
      <c r="L307" s="1"/>
      <c r="M307" s="1"/>
      <c r="N307">
        <f>IF('20169'!$G$307&lt;&gt;0,'20169'!$O$307/'20169'!$G$307,"")</f>
      </c>
      <c r="O307">
        <f>SUM('20169'!$H$307:'20169'!$M$307)</f>
        <v>0</v>
      </c>
      <c r="P307" s="1"/>
      <c r="Q307" s="1"/>
      <c r="R307">
        <f>SUM('20169'!$O$307:'20169'!$Q$307)+'20169'!$AF$307</f>
        <v>0</v>
      </c>
      <c r="S307">
        <f>SUM('20169'!$R$307:'20169'!$R$307)</f>
        <v>0</v>
      </c>
      <c r="T307">
        <v>298</v>
      </c>
      <c r="V307" s="1"/>
      <c r="W307" s="1"/>
      <c r="X307" s="1"/>
      <c r="AF307">
        <f>'20169'!$G$307*IF(E307&lt;&gt;"",'20169'!$F$307,0)</f>
        <v>0</v>
      </c>
    </row>
    <row r="308" spans="1:32" ht="12.75">
      <c r="A308">
        <v>299</v>
      </c>
      <c r="B308" s="1"/>
      <c r="C308">
        <f>IF(B308&lt;&gt;"",VLOOKUP(B308,iscritti_20169!$A$1:$G$2,4,FALSE),"")</f>
      </c>
      <c r="D308">
        <f>IF(B308&lt;&gt;"",VLOOKUP(B308,iscritti_20169!$A$1:$G$2,2,FALSE),"")</f>
      </c>
      <c r="E308">
        <f>IF(B308&lt;&gt;"",VLOOKUP(B308,iscritti_20169!$A$1:$G$2,3,FALSE),"")</f>
      </c>
      <c r="F308">
        <f>IF(E308&lt;&gt;"",VLOOKUP(E308,'20169'!$AG$3:'20169'!$AH$8,2,FALSE),"")</f>
      </c>
      <c r="G308">
        <f>COUNTA('20169'!$H$308:'20169'!$M$308)</f>
        <v>0</v>
      </c>
      <c r="H308" s="1"/>
      <c r="I308" s="1"/>
      <c r="J308" s="1"/>
      <c r="K308" s="1"/>
      <c r="L308" s="1"/>
      <c r="M308" s="1"/>
      <c r="N308">
        <f>IF('20169'!$G$308&lt;&gt;0,'20169'!$O$308/'20169'!$G$308,"")</f>
      </c>
      <c r="O308">
        <f>SUM('20169'!$H$308:'20169'!$M$308)</f>
        <v>0</v>
      </c>
      <c r="P308" s="1"/>
      <c r="Q308" s="1"/>
      <c r="R308">
        <f>SUM('20169'!$O$308:'20169'!$Q$308)+'20169'!$AF$308</f>
        <v>0</v>
      </c>
      <c r="S308">
        <f>SUM('20169'!$R$308:'20169'!$R$308)</f>
        <v>0</v>
      </c>
      <c r="T308">
        <v>299</v>
      </c>
      <c r="V308" s="1"/>
      <c r="W308" s="1"/>
      <c r="X308" s="1"/>
      <c r="AF308">
        <f>'20169'!$G$308*IF(E308&lt;&gt;"",'20169'!$F$308,0)</f>
        <v>0</v>
      </c>
    </row>
    <row r="309" spans="1:32" ht="12.75">
      <c r="A309">
        <v>300</v>
      </c>
      <c r="B309" s="1"/>
      <c r="C309">
        <f>IF(B309&lt;&gt;"",VLOOKUP(B309,iscritti_20169!$A$1:$G$2,4,FALSE),"")</f>
      </c>
      <c r="D309">
        <f>IF(B309&lt;&gt;"",VLOOKUP(B309,iscritti_20169!$A$1:$G$2,2,FALSE),"")</f>
      </c>
      <c r="E309">
        <f>IF(B309&lt;&gt;"",VLOOKUP(B309,iscritti_20169!$A$1:$G$2,3,FALSE),"")</f>
      </c>
      <c r="F309">
        <f>IF(E309&lt;&gt;"",VLOOKUP(E309,'20169'!$AG$3:'20169'!$AH$8,2,FALSE),"")</f>
      </c>
      <c r="G309">
        <f>COUNTA('20169'!$H$309:'20169'!$M$309)</f>
        <v>0</v>
      </c>
      <c r="H309" s="1"/>
      <c r="I309" s="1"/>
      <c r="J309" s="1"/>
      <c r="K309" s="1"/>
      <c r="L309" s="1"/>
      <c r="M309" s="1"/>
      <c r="N309">
        <f>IF('20169'!$G$309&lt;&gt;0,'20169'!$O$309/'20169'!$G$309,"")</f>
      </c>
      <c r="O309">
        <f>SUM('20169'!$H$309:'20169'!$M$309)</f>
        <v>0</v>
      </c>
      <c r="P309" s="1"/>
      <c r="Q309" s="1"/>
      <c r="R309">
        <f>SUM('20169'!$O$309:'20169'!$Q$309)+'20169'!$AF$309</f>
        <v>0</v>
      </c>
      <c r="S309">
        <f>SUM('20169'!$R$309:'20169'!$R$309)</f>
        <v>0</v>
      </c>
      <c r="T309">
        <v>300</v>
      </c>
      <c r="V309" s="1"/>
      <c r="W309" s="1"/>
      <c r="X309" s="1"/>
      <c r="AF309">
        <f>'20169'!$G$309*IF(E309&lt;&gt;"",'20169'!$F$309,0)</f>
        <v>0</v>
      </c>
    </row>
    <row r="310" spans="1:32" ht="12.75">
      <c r="A310">
        <v>301</v>
      </c>
      <c r="B310" s="1"/>
      <c r="C310">
        <f>IF(B310&lt;&gt;"",VLOOKUP(B310,iscritti_20169!$A$1:$G$2,4,FALSE),"")</f>
      </c>
      <c r="D310">
        <f>IF(B310&lt;&gt;"",VLOOKUP(B310,iscritti_20169!$A$1:$G$2,2,FALSE),"")</f>
      </c>
      <c r="E310">
        <f>IF(B310&lt;&gt;"",VLOOKUP(B310,iscritti_20169!$A$1:$G$2,3,FALSE),"")</f>
      </c>
      <c r="F310">
        <f>IF(E310&lt;&gt;"",VLOOKUP(E310,'20169'!$AG$3:'20169'!$AH$8,2,FALSE),"")</f>
      </c>
      <c r="G310">
        <f>COUNTA('20169'!$H$310:'20169'!$M$310)</f>
        <v>0</v>
      </c>
      <c r="H310" s="1"/>
      <c r="I310" s="1"/>
      <c r="J310" s="1"/>
      <c r="K310" s="1"/>
      <c r="L310" s="1"/>
      <c r="M310" s="1"/>
      <c r="N310">
        <f>IF('20169'!$G$310&lt;&gt;0,'20169'!$O$310/'20169'!$G$310,"")</f>
      </c>
      <c r="O310">
        <f>SUM('20169'!$H$310:'20169'!$M$310)</f>
        <v>0</v>
      </c>
      <c r="P310" s="1"/>
      <c r="Q310" s="1"/>
      <c r="R310">
        <f>SUM('20169'!$O$310:'20169'!$Q$310)+'20169'!$AF$310</f>
        <v>0</v>
      </c>
      <c r="S310">
        <f>SUM('20169'!$R$310:'20169'!$R$310)</f>
        <v>0</v>
      </c>
      <c r="T310">
        <v>301</v>
      </c>
      <c r="V310" s="1"/>
      <c r="W310" s="1"/>
      <c r="X310" s="1"/>
      <c r="AF310">
        <f>'20169'!$G$310*IF(E310&lt;&gt;"",'20169'!$F$310,0)</f>
        <v>0</v>
      </c>
    </row>
    <row r="311" spans="1:32" ht="12.75">
      <c r="A311">
        <v>302</v>
      </c>
      <c r="B311" s="1"/>
      <c r="C311">
        <f>IF(B311&lt;&gt;"",VLOOKUP(B311,iscritti_20169!$A$1:$G$2,4,FALSE),"")</f>
      </c>
      <c r="D311">
        <f>IF(B311&lt;&gt;"",VLOOKUP(B311,iscritti_20169!$A$1:$G$2,2,FALSE),"")</f>
      </c>
      <c r="E311">
        <f>IF(B311&lt;&gt;"",VLOOKUP(B311,iscritti_20169!$A$1:$G$2,3,FALSE),"")</f>
      </c>
      <c r="F311">
        <f>IF(E311&lt;&gt;"",VLOOKUP(E311,'20169'!$AG$3:'20169'!$AH$8,2,FALSE),"")</f>
      </c>
      <c r="G311">
        <f>COUNTA('20169'!$H$311:'20169'!$M$311)</f>
        <v>0</v>
      </c>
      <c r="H311" s="1"/>
      <c r="I311" s="1"/>
      <c r="J311" s="1"/>
      <c r="K311" s="1"/>
      <c r="L311" s="1"/>
      <c r="M311" s="1"/>
      <c r="N311">
        <f>IF('20169'!$G$311&lt;&gt;0,'20169'!$O$311/'20169'!$G$311,"")</f>
      </c>
      <c r="O311">
        <f>SUM('20169'!$H$311:'20169'!$M$311)</f>
        <v>0</v>
      </c>
      <c r="P311" s="1"/>
      <c r="Q311" s="1"/>
      <c r="R311">
        <f>SUM('20169'!$O$311:'20169'!$Q$311)+'20169'!$AF$311</f>
        <v>0</v>
      </c>
      <c r="S311">
        <f>SUM('20169'!$R$311:'20169'!$R$311)</f>
        <v>0</v>
      </c>
      <c r="T311">
        <v>302</v>
      </c>
      <c r="V311" s="1"/>
      <c r="W311" s="1"/>
      <c r="X311" s="1"/>
      <c r="AF311">
        <f>'20169'!$G$311*IF(E311&lt;&gt;"",'20169'!$F$311,0)</f>
        <v>0</v>
      </c>
    </row>
    <row r="312" spans="1:32" ht="12.75">
      <c r="A312">
        <v>303</v>
      </c>
      <c r="B312" s="1"/>
      <c r="C312">
        <f>IF(B312&lt;&gt;"",VLOOKUP(B312,iscritti_20169!$A$1:$G$2,4,FALSE),"")</f>
      </c>
      <c r="D312">
        <f>IF(B312&lt;&gt;"",VLOOKUP(B312,iscritti_20169!$A$1:$G$2,2,FALSE),"")</f>
      </c>
      <c r="E312">
        <f>IF(B312&lt;&gt;"",VLOOKUP(B312,iscritti_20169!$A$1:$G$2,3,FALSE),"")</f>
      </c>
      <c r="F312">
        <f>IF(E312&lt;&gt;"",VLOOKUP(E312,'20169'!$AG$3:'20169'!$AH$8,2,FALSE),"")</f>
      </c>
      <c r="G312">
        <f>COUNTA('20169'!$H$312:'20169'!$M$312)</f>
        <v>0</v>
      </c>
      <c r="H312" s="1"/>
      <c r="I312" s="1"/>
      <c r="J312" s="1"/>
      <c r="K312" s="1"/>
      <c r="L312" s="1"/>
      <c r="M312" s="1"/>
      <c r="N312">
        <f>IF('20169'!$G$312&lt;&gt;0,'20169'!$O$312/'20169'!$G$312,"")</f>
      </c>
      <c r="O312">
        <f>SUM('20169'!$H$312:'20169'!$M$312)</f>
        <v>0</v>
      </c>
      <c r="P312" s="1"/>
      <c r="Q312" s="1"/>
      <c r="R312">
        <f>SUM('20169'!$O$312:'20169'!$Q$312)+'20169'!$AF$312</f>
        <v>0</v>
      </c>
      <c r="S312">
        <f>SUM('20169'!$R$312:'20169'!$R$312)</f>
        <v>0</v>
      </c>
      <c r="T312">
        <v>303</v>
      </c>
      <c r="V312" s="1"/>
      <c r="W312" s="1"/>
      <c r="X312" s="1"/>
      <c r="AF312">
        <f>'20169'!$G$312*IF(E312&lt;&gt;"",'20169'!$F$312,0)</f>
        <v>0</v>
      </c>
    </row>
    <row r="313" spans="1:32" ht="12.75">
      <c r="A313">
        <v>304</v>
      </c>
      <c r="B313" s="1"/>
      <c r="C313">
        <f>IF(B313&lt;&gt;"",VLOOKUP(B313,iscritti_20169!$A$1:$G$2,4,FALSE),"")</f>
      </c>
      <c r="D313">
        <f>IF(B313&lt;&gt;"",VLOOKUP(B313,iscritti_20169!$A$1:$G$2,2,FALSE),"")</f>
      </c>
      <c r="E313">
        <f>IF(B313&lt;&gt;"",VLOOKUP(B313,iscritti_20169!$A$1:$G$2,3,FALSE),"")</f>
      </c>
      <c r="F313">
        <f>IF(E313&lt;&gt;"",VLOOKUP(E313,'20169'!$AG$3:'20169'!$AH$8,2,FALSE),"")</f>
      </c>
      <c r="G313">
        <f>COUNTA('20169'!$H$313:'20169'!$M$313)</f>
        <v>0</v>
      </c>
      <c r="H313" s="1"/>
      <c r="I313" s="1"/>
      <c r="J313" s="1"/>
      <c r="K313" s="1"/>
      <c r="L313" s="1"/>
      <c r="M313" s="1"/>
      <c r="N313">
        <f>IF('20169'!$G$313&lt;&gt;0,'20169'!$O$313/'20169'!$G$313,"")</f>
      </c>
      <c r="O313">
        <f>SUM('20169'!$H$313:'20169'!$M$313)</f>
        <v>0</v>
      </c>
      <c r="P313" s="1"/>
      <c r="Q313" s="1"/>
      <c r="R313">
        <f>SUM('20169'!$O$313:'20169'!$Q$313)+'20169'!$AF$313</f>
        <v>0</v>
      </c>
      <c r="S313">
        <f>SUM('20169'!$R$313:'20169'!$R$313)</f>
        <v>0</v>
      </c>
      <c r="T313">
        <v>304</v>
      </c>
      <c r="V313" s="1"/>
      <c r="W313" s="1"/>
      <c r="X313" s="1"/>
      <c r="AF313">
        <f>'20169'!$G$313*IF(E313&lt;&gt;"",'20169'!$F$313,0)</f>
        <v>0</v>
      </c>
    </row>
    <row r="314" spans="1:32" ht="12.75">
      <c r="A314">
        <v>305</v>
      </c>
      <c r="B314" s="1"/>
      <c r="C314">
        <f>IF(B314&lt;&gt;"",VLOOKUP(B314,iscritti_20169!$A$1:$G$2,4,FALSE),"")</f>
      </c>
      <c r="D314">
        <f>IF(B314&lt;&gt;"",VLOOKUP(B314,iscritti_20169!$A$1:$G$2,2,FALSE),"")</f>
      </c>
      <c r="E314">
        <f>IF(B314&lt;&gt;"",VLOOKUP(B314,iscritti_20169!$A$1:$G$2,3,FALSE),"")</f>
      </c>
      <c r="F314">
        <f>IF(E314&lt;&gt;"",VLOOKUP(E314,'20169'!$AG$3:'20169'!$AH$8,2,FALSE),"")</f>
      </c>
      <c r="G314">
        <f>COUNTA('20169'!$H$314:'20169'!$M$314)</f>
        <v>0</v>
      </c>
      <c r="H314" s="1"/>
      <c r="I314" s="1"/>
      <c r="J314" s="1"/>
      <c r="K314" s="1"/>
      <c r="L314" s="1"/>
      <c r="M314" s="1"/>
      <c r="N314">
        <f>IF('20169'!$G$314&lt;&gt;0,'20169'!$O$314/'20169'!$G$314,"")</f>
      </c>
      <c r="O314">
        <f>SUM('20169'!$H$314:'20169'!$M$314)</f>
        <v>0</v>
      </c>
      <c r="P314" s="1"/>
      <c r="Q314" s="1"/>
      <c r="R314">
        <f>SUM('20169'!$O$314:'20169'!$Q$314)+'20169'!$AF$314</f>
        <v>0</v>
      </c>
      <c r="S314">
        <f>SUM('20169'!$R$314:'20169'!$R$314)</f>
        <v>0</v>
      </c>
      <c r="T314">
        <v>305</v>
      </c>
      <c r="V314" s="1"/>
      <c r="W314" s="1"/>
      <c r="X314" s="1"/>
      <c r="AF314">
        <f>'20169'!$G$314*IF(E314&lt;&gt;"",'20169'!$F$314,0)</f>
        <v>0</v>
      </c>
    </row>
    <row r="315" spans="1:32" ht="12.75">
      <c r="A315">
        <v>306</v>
      </c>
      <c r="B315" s="1"/>
      <c r="C315">
        <f>IF(B315&lt;&gt;"",VLOOKUP(B315,iscritti_20169!$A$1:$G$2,4,FALSE),"")</f>
      </c>
      <c r="D315">
        <f>IF(B315&lt;&gt;"",VLOOKUP(B315,iscritti_20169!$A$1:$G$2,2,FALSE),"")</f>
      </c>
      <c r="E315">
        <f>IF(B315&lt;&gt;"",VLOOKUP(B315,iscritti_20169!$A$1:$G$2,3,FALSE),"")</f>
      </c>
      <c r="F315">
        <f>IF(E315&lt;&gt;"",VLOOKUP(E315,'20169'!$AG$3:'20169'!$AH$8,2,FALSE),"")</f>
      </c>
      <c r="G315">
        <f>COUNTA('20169'!$H$315:'20169'!$M$315)</f>
        <v>0</v>
      </c>
      <c r="H315" s="1"/>
      <c r="I315" s="1"/>
      <c r="J315" s="1"/>
      <c r="K315" s="1"/>
      <c r="L315" s="1"/>
      <c r="M315" s="1"/>
      <c r="N315">
        <f>IF('20169'!$G$315&lt;&gt;0,'20169'!$O$315/'20169'!$G$315,"")</f>
      </c>
      <c r="O315">
        <f>SUM('20169'!$H$315:'20169'!$M$315)</f>
        <v>0</v>
      </c>
      <c r="P315" s="1"/>
      <c r="Q315" s="1"/>
      <c r="R315">
        <f>SUM('20169'!$O$315:'20169'!$Q$315)+'20169'!$AF$315</f>
        <v>0</v>
      </c>
      <c r="S315">
        <f>SUM('20169'!$R$315:'20169'!$R$315)</f>
        <v>0</v>
      </c>
      <c r="T315">
        <v>306</v>
      </c>
      <c r="V315" s="1"/>
      <c r="W315" s="1"/>
      <c r="X315" s="1"/>
      <c r="AF315">
        <f>'20169'!$G$315*IF(E315&lt;&gt;"",'20169'!$F$315,0)</f>
        <v>0</v>
      </c>
    </row>
    <row r="316" spans="1:32" ht="12.75">
      <c r="A316">
        <v>307</v>
      </c>
      <c r="B316" s="1"/>
      <c r="C316">
        <f>IF(B316&lt;&gt;"",VLOOKUP(B316,iscritti_20169!$A$1:$G$2,4,FALSE),"")</f>
      </c>
      <c r="D316">
        <f>IF(B316&lt;&gt;"",VLOOKUP(B316,iscritti_20169!$A$1:$G$2,2,FALSE),"")</f>
      </c>
      <c r="E316">
        <f>IF(B316&lt;&gt;"",VLOOKUP(B316,iscritti_20169!$A$1:$G$2,3,FALSE),"")</f>
      </c>
      <c r="F316">
        <f>IF(E316&lt;&gt;"",VLOOKUP(E316,'20169'!$AG$3:'20169'!$AH$8,2,FALSE),"")</f>
      </c>
      <c r="G316">
        <f>COUNTA('20169'!$H$316:'20169'!$M$316)</f>
        <v>0</v>
      </c>
      <c r="H316" s="1"/>
      <c r="I316" s="1"/>
      <c r="J316" s="1"/>
      <c r="K316" s="1"/>
      <c r="L316" s="1"/>
      <c r="M316" s="1"/>
      <c r="N316">
        <f>IF('20169'!$G$316&lt;&gt;0,'20169'!$O$316/'20169'!$G$316,"")</f>
      </c>
      <c r="O316">
        <f>SUM('20169'!$H$316:'20169'!$M$316)</f>
        <v>0</v>
      </c>
      <c r="P316" s="1"/>
      <c r="Q316" s="1"/>
      <c r="R316">
        <f>SUM('20169'!$O$316:'20169'!$Q$316)+'20169'!$AF$316</f>
        <v>0</v>
      </c>
      <c r="S316">
        <f>SUM('20169'!$R$316:'20169'!$R$316)</f>
        <v>0</v>
      </c>
      <c r="T316">
        <v>307</v>
      </c>
      <c r="V316" s="1"/>
      <c r="W316" s="1"/>
      <c r="X316" s="1"/>
      <c r="AF316">
        <f>'20169'!$G$316*IF(E316&lt;&gt;"",'20169'!$F$316,0)</f>
        <v>0</v>
      </c>
    </row>
    <row r="317" spans="1:32" ht="12.75">
      <c r="A317">
        <v>308</v>
      </c>
      <c r="B317" s="1"/>
      <c r="C317">
        <f>IF(B317&lt;&gt;"",VLOOKUP(B317,iscritti_20169!$A$1:$G$2,4,FALSE),"")</f>
      </c>
      <c r="D317">
        <f>IF(B317&lt;&gt;"",VLOOKUP(B317,iscritti_20169!$A$1:$G$2,2,FALSE),"")</f>
      </c>
      <c r="E317">
        <f>IF(B317&lt;&gt;"",VLOOKUP(B317,iscritti_20169!$A$1:$G$2,3,FALSE),"")</f>
      </c>
      <c r="F317">
        <f>IF(E317&lt;&gt;"",VLOOKUP(E317,'20169'!$AG$3:'20169'!$AH$8,2,FALSE),"")</f>
      </c>
      <c r="G317">
        <f>COUNTA('20169'!$H$317:'20169'!$M$317)</f>
        <v>0</v>
      </c>
      <c r="H317" s="1"/>
      <c r="I317" s="1"/>
      <c r="J317" s="1"/>
      <c r="K317" s="1"/>
      <c r="L317" s="1"/>
      <c r="M317" s="1"/>
      <c r="N317">
        <f>IF('20169'!$G$317&lt;&gt;0,'20169'!$O$317/'20169'!$G$317,"")</f>
      </c>
      <c r="O317">
        <f>SUM('20169'!$H$317:'20169'!$M$317)</f>
        <v>0</v>
      </c>
      <c r="P317" s="1"/>
      <c r="Q317" s="1"/>
      <c r="R317">
        <f>SUM('20169'!$O$317:'20169'!$Q$317)+'20169'!$AF$317</f>
        <v>0</v>
      </c>
      <c r="S317">
        <f>SUM('20169'!$R$317:'20169'!$R$317)</f>
        <v>0</v>
      </c>
      <c r="T317">
        <v>308</v>
      </c>
      <c r="V317" s="1"/>
      <c r="W317" s="1"/>
      <c r="X317" s="1"/>
      <c r="AF317">
        <f>'20169'!$G$317*IF(E317&lt;&gt;"",'20169'!$F$317,0)</f>
        <v>0</v>
      </c>
    </row>
    <row r="318" spans="1:32" ht="12.75">
      <c r="A318">
        <v>309</v>
      </c>
      <c r="B318" s="1"/>
      <c r="C318">
        <f>IF(B318&lt;&gt;"",VLOOKUP(B318,iscritti_20169!$A$1:$G$2,4,FALSE),"")</f>
      </c>
      <c r="D318">
        <f>IF(B318&lt;&gt;"",VLOOKUP(B318,iscritti_20169!$A$1:$G$2,2,FALSE),"")</f>
      </c>
      <c r="E318">
        <f>IF(B318&lt;&gt;"",VLOOKUP(B318,iscritti_20169!$A$1:$G$2,3,FALSE),"")</f>
      </c>
      <c r="F318">
        <f>IF(E318&lt;&gt;"",VLOOKUP(E318,'20169'!$AG$3:'20169'!$AH$8,2,FALSE),"")</f>
      </c>
      <c r="G318">
        <f>COUNTA('20169'!$H$318:'20169'!$M$318)</f>
        <v>0</v>
      </c>
      <c r="H318" s="1"/>
      <c r="I318" s="1"/>
      <c r="J318" s="1"/>
      <c r="K318" s="1"/>
      <c r="L318" s="1"/>
      <c r="M318" s="1"/>
      <c r="N318">
        <f>IF('20169'!$G$318&lt;&gt;0,'20169'!$O$318/'20169'!$G$318,"")</f>
      </c>
      <c r="O318">
        <f>SUM('20169'!$H$318:'20169'!$M$318)</f>
        <v>0</v>
      </c>
      <c r="P318" s="1"/>
      <c r="Q318" s="1"/>
      <c r="R318">
        <f>SUM('20169'!$O$318:'20169'!$Q$318)+'20169'!$AF$318</f>
        <v>0</v>
      </c>
      <c r="S318">
        <f>SUM('20169'!$R$318:'20169'!$R$318)</f>
        <v>0</v>
      </c>
      <c r="T318">
        <v>309</v>
      </c>
      <c r="V318" s="1"/>
      <c r="W318" s="1"/>
      <c r="X318" s="1"/>
      <c r="AF318">
        <f>'20169'!$G$318*IF(E318&lt;&gt;"",'20169'!$F$318,0)</f>
        <v>0</v>
      </c>
    </row>
    <row r="319" spans="1:32" ht="12.75">
      <c r="A319">
        <v>310</v>
      </c>
      <c r="B319" s="1"/>
      <c r="C319">
        <f>IF(B319&lt;&gt;"",VLOOKUP(B319,iscritti_20169!$A$1:$G$2,4,FALSE),"")</f>
      </c>
      <c r="D319">
        <f>IF(B319&lt;&gt;"",VLOOKUP(B319,iscritti_20169!$A$1:$G$2,2,FALSE),"")</f>
      </c>
      <c r="E319">
        <f>IF(B319&lt;&gt;"",VLOOKUP(B319,iscritti_20169!$A$1:$G$2,3,FALSE),"")</f>
      </c>
      <c r="F319">
        <f>IF(E319&lt;&gt;"",VLOOKUP(E319,'20169'!$AG$3:'20169'!$AH$8,2,FALSE),"")</f>
      </c>
      <c r="G319">
        <f>COUNTA('20169'!$H$319:'20169'!$M$319)</f>
        <v>0</v>
      </c>
      <c r="H319" s="1"/>
      <c r="I319" s="1"/>
      <c r="J319" s="1"/>
      <c r="K319" s="1"/>
      <c r="L319" s="1"/>
      <c r="M319" s="1"/>
      <c r="N319">
        <f>IF('20169'!$G$319&lt;&gt;0,'20169'!$O$319/'20169'!$G$319,"")</f>
      </c>
      <c r="O319">
        <f>SUM('20169'!$H$319:'20169'!$M$319)</f>
        <v>0</v>
      </c>
      <c r="P319" s="1"/>
      <c r="Q319" s="1"/>
      <c r="R319">
        <f>SUM('20169'!$O$319:'20169'!$Q$319)+'20169'!$AF$319</f>
        <v>0</v>
      </c>
      <c r="S319">
        <f>SUM('20169'!$R$319:'20169'!$R$319)</f>
        <v>0</v>
      </c>
      <c r="T319">
        <v>310</v>
      </c>
      <c r="V319" s="1"/>
      <c r="W319" s="1"/>
      <c r="X319" s="1"/>
      <c r="AF319">
        <f>'20169'!$G$319*IF(E319&lt;&gt;"",'20169'!$F$319,0)</f>
        <v>0</v>
      </c>
    </row>
    <row r="320" spans="1:32" ht="12.75">
      <c r="A320">
        <v>311</v>
      </c>
      <c r="B320" s="1"/>
      <c r="C320">
        <f>IF(B320&lt;&gt;"",VLOOKUP(B320,iscritti_20169!$A$1:$G$2,4,FALSE),"")</f>
      </c>
      <c r="D320">
        <f>IF(B320&lt;&gt;"",VLOOKUP(B320,iscritti_20169!$A$1:$G$2,2,FALSE),"")</f>
      </c>
      <c r="E320">
        <f>IF(B320&lt;&gt;"",VLOOKUP(B320,iscritti_20169!$A$1:$G$2,3,FALSE),"")</f>
      </c>
      <c r="F320">
        <f>IF(E320&lt;&gt;"",VLOOKUP(E320,'20169'!$AG$3:'20169'!$AH$8,2,FALSE),"")</f>
      </c>
      <c r="G320">
        <f>COUNTA('20169'!$H$320:'20169'!$M$320)</f>
        <v>0</v>
      </c>
      <c r="H320" s="1"/>
      <c r="I320" s="1"/>
      <c r="J320" s="1"/>
      <c r="K320" s="1"/>
      <c r="L320" s="1"/>
      <c r="M320" s="1"/>
      <c r="N320">
        <f>IF('20169'!$G$320&lt;&gt;0,'20169'!$O$320/'20169'!$G$320,"")</f>
      </c>
      <c r="O320">
        <f>SUM('20169'!$H$320:'20169'!$M$320)</f>
        <v>0</v>
      </c>
      <c r="P320" s="1"/>
      <c r="Q320" s="1"/>
      <c r="R320">
        <f>SUM('20169'!$O$320:'20169'!$Q$320)+'20169'!$AF$320</f>
        <v>0</v>
      </c>
      <c r="S320">
        <f>SUM('20169'!$R$320:'20169'!$R$320)</f>
        <v>0</v>
      </c>
      <c r="T320">
        <v>311</v>
      </c>
      <c r="V320" s="1"/>
      <c r="W320" s="1"/>
      <c r="X320" s="1"/>
      <c r="AF320">
        <f>'20169'!$G$320*IF(E320&lt;&gt;"",'20169'!$F$320,0)</f>
        <v>0</v>
      </c>
    </row>
    <row r="321" spans="1:32" ht="12.75">
      <c r="A321">
        <v>312</v>
      </c>
      <c r="B321" s="1"/>
      <c r="C321">
        <f>IF(B321&lt;&gt;"",VLOOKUP(B321,iscritti_20169!$A$1:$G$2,4,FALSE),"")</f>
      </c>
      <c r="D321">
        <f>IF(B321&lt;&gt;"",VLOOKUP(B321,iscritti_20169!$A$1:$G$2,2,FALSE),"")</f>
      </c>
      <c r="E321">
        <f>IF(B321&lt;&gt;"",VLOOKUP(B321,iscritti_20169!$A$1:$G$2,3,FALSE),"")</f>
      </c>
      <c r="F321">
        <f>IF(E321&lt;&gt;"",VLOOKUP(E321,'20169'!$AG$3:'20169'!$AH$8,2,FALSE),"")</f>
      </c>
      <c r="G321">
        <f>COUNTA('20169'!$H$321:'20169'!$M$321)</f>
        <v>0</v>
      </c>
      <c r="H321" s="1"/>
      <c r="I321" s="1"/>
      <c r="J321" s="1"/>
      <c r="K321" s="1"/>
      <c r="L321" s="1"/>
      <c r="M321" s="1"/>
      <c r="N321">
        <f>IF('20169'!$G$321&lt;&gt;0,'20169'!$O$321/'20169'!$G$321,"")</f>
      </c>
      <c r="O321">
        <f>SUM('20169'!$H$321:'20169'!$M$321)</f>
        <v>0</v>
      </c>
      <c r="P321" s="1"/>
      <c r="Q321" s="1"/>
      <c r="R321">
        <f>SUM('20169'!$O$321:'20169'!$Q$321)+'20169'!$AF$321</f>
        <v>0</v>
      </c>
      <c r="S321">
        <f>SUM('20169'!$R$321:'20169'!$R$321)</f>
        <v>0</v>
      </c>
      <c r="T321">
        <v>312</v>
      </c>
      <c r="V321" s="1"/>
      <c r="W321" s="1"/>
      <c r="X321" s="1"/>
      <c r="AF321">
        <f>'20169'!$G$321*IF(E321&lt;&gt;"",'20169'!$F$321,0)</f>
        <v>0</v>
      </c>
    </row>
    <row r="322" spans="1:32" ht="12.75">
      <c r="A322">
        <v>313</v>
      </c>
      <c r="B322" s="1"/>
      <c r="C322">
        <f>IF(B322&lt;&gt;"",VLOOKUP(B322,iscritti_20169!$A$1:$G$2,4,FALSE),"")</f>
      </c>
      <c r="D322">
        <f>IF(B322&lt;&gt;"",VLOOKUP(B322,iscritti_20169!$A$1:$G$2,2,FALSE),"")</f>
      </c>
      <c r="E322">
        <f>IF(B322&lt;&gt;"",VLOOKUP(B322,iscritti_20169!$A$1:$G$2,3,FALSE),"")</f>
      </c>
      <c r="F322">
        <f>IF(E322&lt;&gt;"",VLOOKUP(E322,'20169'!$AG$3:'20169'!$AH$8,2,FALSE),"")</f>
      </c>
      <c r="G322">
        <f>COUNTA('20169'!$H$322:'20169'!$M$322)</f>
        <v>0</v>
      </c>
      <c r="H322" s="1"/>
      <c r="I322" s="1"/>
      <c r="J322" s="1"/>
      <c r="K322" s="1"/>
      <c r="L322" s="1"/>
      <c r="M322" s="1"/>
      <c r="N322">
        <f>IF('20169'!$G$322&lt;&gt;0,'20169'!$O$322/'20169'!$G$322,"")</f>
      </c>
      <c r="O322">
        <f>SUM('20169'!$H$322:'20169'!$M$322)</f>
        <v>0</v>
      </c>
      <c r="P322" s="1"/>
      <c r="Q322" s="1"/>
      <c r="R322">
        <f>SUM('20169'!$O$322:'20169'!$Q$322)+'20169'!$AF$322</f>
        <v>0</v>
      </c>
      <c r="S322">
        <f>SUM('20169'!$R$322:'20169'!$R$322)</f>
        <v>0</v>
      </c>
      <c r="T322">
        <v>313</v>
      </c>
      <c r="V322" s="1"/>
      <c r="W322" s="1"/>
      <c r="X322" s="1"/>
      <c r="AF322">
        <f>'20169'!$G$322*IF(E322&lt;&gt;"",'20169'!$F$322,0)</f>
        <v>0</v>
      </c>
    </row>
    <row r="323" spans="1:32" ht="12.75">
      <c r="A323">
        <v>314</v>
      </c>
      <c r="B323" s="1"/>
      <c r="C323">
        <f>IF(B323&lt;&gt;"",VLOOKUP(B323,iscritti_20169!$A$1:$G$2,4,FALSE),"")</f>
      </c>
      <c r="D323">
        <f>IF(B323&lt;&gt;"",VLOOKUP(B323,iscritti_20169!$A$1:$G$2,2,FALSE),"")</f>
      </c>
      <c r="E323">
        <f>IF(B323&lt;&gt;"",VLOOKUP(B323,iscritti_20169!$A$1:$G$2,3,FALSE),"")</f>
      </c>
      <c r="F323">
        <f>IF(E323&lt;&gt;"",VLOOKUP(E323,'20169'!$AG$3:'20169'!$AH$8,2,FALSE),"")</f>
      </c>
      <c r="G323">
        <f>COUNTA('20169'!$H$323:'20169'!$M$323)</f>
        <v>0</v>
      </c>
      <c r="H323" s="1"/>
      <c r="I323" s="1"/>
      <c r="J323" s="1"/>
      <c r="K323" s="1"/>
      <c r="L323" s="1"/>
      <c r="M323" s="1"/>
      <c r="N323">
        <f>IF('20169'!$G$323&lt;&gt;0,'20169'!$O$323/'20169'!$G$323,"")</f>
      </c>
      <c r="O323">
        <f>SUM('20169'!$H$323:'20169'!$M$323)</f>
        <v>0</v>
      </c>
      <c r="P323" s="1"/>
      <c r="Q323" s="1"/>
      <c r="R323">
        <f>SUM('20169'!$O$323:'20169'!$Q$323)+'20169'!$AF$323</f>
        <v>0</v>
      </c>
      <c r="S323">
        <f>SUM('20169'!$R$323:'20169'!$R$323)</f>
        <v>0</v>
      </c>
      <c r="T323">
        <v>314</v>
      </c>
      <c r="V323" s="1"/>
      <c r="W323" s="1"/>
      <c r="X323" s="1"/>
      <c r="AF323">
        <f>'20169'!$G$323*IF(E323&lt;&gt;"",'20169'!$F$323,0)</f>
        <v>0</v>
      </c>
    </row>
    <row r="324" spans="1:32" ht="12.75">
      <c r="A324">
        <v>315</v>
      </c>
      <c r="B324" s="1"/>
      <c r="C324">
        <f>IF(B324&lt;&gt;"",VLOOKUP(B324,iscritti_20169!$A$1:$G$2,4,FALSE),"")</f>
      </c>
      <c r="D324">
        <f>IF(B324&lt;&gt;"",VLOOKUP(B324,iscritti_20169!$A$1:$G$2,2,FALSE),"")</f>
      </c>
      <c r="E324">
        <f>IF(B324&lt;&gt;"",VLOOKUP(B324,iscritti_20169!$A$1:$G$2,3,FALSE),"")</f>
      </c>
      <c r="F324">
        <f>IF(E324&lt;&gt;"",VLOOKUP(E324,'20169'!$AG$3:'20169'!$AH$8,2,FALSE),"")</f>
      </c>
      <c r="G324">
        <f>COUNTA('20169'!$H$324:'20169'!$M$324)</f>
        <v>0</v>
      </c>
      <c r="H324" s="1"/>
      <c r="I324" s="1"/>
      <c r="J324" s="1"/>
      <c r="K324" s="1"/>
      <c r="L324" s="1"/>
      <c r="M324" s="1"/>
      <c r="N324">
        <f>IF('20169'!$G$324&lt;&gt;0,'20169'!$O$324/'20169'!$G$324,"")</f>
      </c>
      <c r="O324">
        <f>SUM('20169'!$H$324:'20169'!$M$324)</f>
        <v>0</v>
      </c>
      <c r="P324" s="1"/>
      <c r="Q324" s="1"/>
      <c r="R324">
        <f>SUM('20169'!$O$324:'20169'!$Q$324)+'20169'!$AF$324</f>
        <v>0</v>
      </c>
      <c r="S324">
        <f>SUM('20169'!$R$324:'20169'!$R$324)</f>
        <v>0</v>
      </c>
      <c r="T324">
        <v>315</v>
      </c>
      <c r="V324" s="1"/>
      <c r="W324" s="1"/>
      <c r="X324" s="1"/>
      <c r="AF324">
        <f>'20169'!$G$324*IF(E324&lt;&gt;"",'20169'!$F$324,0)</f>
        <v>0</v>
      </c>
    </row>
    <row r="325" spans="1:32" ht="12.75">
      <c r="A325">
        <v>316</v>
      </c>
      <c r="B325" s="1"/>
      <c r="C325">
        <f>IF(B325&lt;&gt;"",VLOOKUP(B325,iscritti_20169!$A$1:$G$2,4,FALSE),"")</f>
      </c>
      <c r="D325">
        <f>IF(B325&lt;&gt;"",VLOOKUP(B325,iscritti_20169!$A$1:$G$2,2,FALSE),"")</f>
      </c>
      <c r="E325">
        <f>IF(B325&lt;&gt;"",VLOOKUP(B325,iscritti_20169!$A$1:$G$2,3,FALSE),"")</f>
      </c>
      <c r="F325">
        <f>IF(E325&lt;&gt;"",VLOOKUP(E325,'20169'!$AG$3:'20169'!$AH$8,2,FALSE),"")</f>
      </c>
      <c r="G325">
        <f>COUNTA('20169'!$H$325:'20169'!$M$325)</f>
        <v>0</v>
      </c>
      <c r="H325" s="1"/>
      <c r="I325" s="1"/>
      <c r="J325" s="1"/>
      <c r="K325" s="1"/>
      <c r="L325" s="1"/>
      <c r="M325" s="1"/>
      <c r="N325">
        <f>IF('20169'!$G$325&lt;&gt;0,'20169'!$O$325/'20169'!$G$325,"")</f>
      </c>
      <c r="O325">
        <f>SUM('20169'!$H$325:'20169'!$M$325)</f>
        <v>0</v>
      </c>
      <c r="P325" s="1"/>
      <c r="Q325" s="1"/>
      <c r="R325">
        <f>SUM('20169'!$O$325:'20169'!$Q$325)+'20169'!$AF$325</f>
        <v>0</v>
      </c>
      <c r="S325">
        <f>SUM('20169'!$R$325:'20169'!$R$325)</f>
        <v>0</v>
      </c>
      <c r="T325">
        <v>316</v>
      </c>
      <c r="V325" s="1"/>
      <c r="W325" s="1"/>
      <c r="X325" s="1"/>
      <c r="AF325">
        <f>'20169'!$G$325*IF(E325&lt;&gt;"",'20169'!$F$325,0)</f>
        <v>0</v>
      </c>
    </row>
    <row r="326" spans="1:32" ht="12.75">
      <c r="A326">
        <v>317</v>
      </c>
      <c r="B326" s="1"/>
      <c r="C326">
        <f>IF(B326&lt;&gt;"",VLOOKUP(B326,iscritti_20169!$A$1:$G$2,4,FALSE),"")</f>
      </c>
      <c r="D326">
        <f>IF(B326&lt;&gt;"",VLOOKUP(B326,iscritti_20169!$A$1:$G$2,2,FALSE),"")</f>
      </c>
      <c r="E326">
        <f>IF(B326&lt;&gt;"",VLOOKUP(B326,iscritti_20169!$A$1:$G$2,3,FALSE),"")</f>
      </c>
      <c r="F326">
        <f>IF(E326&lt;&gt;"",VLOOKUP(E326,'20169'!$AG$3:'20169'!$AH$8,2,FALSE),"")</f>
      </c>
      <c r="G326">
        <f>COUNTA('20169'!$H$326:'20169'!$M$326)</f>
        <v>0</v>
      </c>
      <c r="H326" s="1"/>
      <c r="I326" s="1"/>
      <c r="J326" s="1"/>
      <c r="K326" s="1"/>
      <c r="L326" s="1"/>
      <c r="M326" s="1"/>
      <c r="N326">
        <f>IF('20169'!$G$326&lt;&gt;0,'20169'!$O$326/'20169'!$G$326,"")</f>
      </c>
      <c r="O326">
        <f>SUM('20169'!$H$326:'20169'!$M$326)</f>
        <v>0</v>
      </c>
      <c r="P326" s="1"/>
      <c r="Q326" s="1"/>
      <c r="R326">
        <f>SUM('20169'!$O$326:'20169'!$Q$326)+'20169'!$AF$326</f>
        <v>0</v>
      </c>
      <c r="S326">
        <f>SUM('20169'!$R$326:'20169'!$R$326)</f>
        <v>0</v>
      </c>
      <c r="T326">
        <v>317</v>
      </c>
      <c r="V326" s="1"/>
      <c r="W326" s="1"/>
      <c r="X326" s="1"/>
      <c r="AF326">
        <f>'20169'!$G$326*IF(E326&lt;&gt;"",'20169'!$F$326,0)</f>
        <v>0</v>
      </c>
    </row>
    <row r="327" spans="1:32" ht="12.75">
      <c r="A327">
        <v>318</v>
      </c>
      <c r="B327" s="1"/>
      <c r="C327">
        <f>IF(B327&lt;&gt;"",VLOOKUP(B327,iscritti_20169!$A$1:$G$2,4,FALSE),"")</f>
      </c>
      <c r="D327">
        <f>IF(B327&lt;&gt;"",VLOOKUP(B327,iscritti_20169!$A$1:$G$2,2,FALSE),"")</f>
      </c>
      <c r="E327">
        <f>IF(B327&lt;&gt;"",VLOOKUP(B327,iscritti_20169!$A$1:$G$2,3,FALSE),"")</f>
      </c>
      <c r="F327">
        <f>IF(E327&lt;&gt;"",VLOOKUP(E327,'20169'!$AG$3:'20169'!$AH$8,2,FALSE),"")</f>
      </c>
      <c r="G327">
        <f>COUNTA('20169'!$H$327:'20169'!$M$327)</f>
        <v>0</v>
      </c>
      <c r="H327" s="1"/>
      <c r="I327" s="1"/>
      <c r="J327" s="1"/>
      <c r="K327" s="1"/>
      <c r="L327" s="1"/>
      <c r="M327" s="1"/>
      <c r="N327">
        <f>IF('20169'!$G$327&lt;&gt;0,'20169'!$O$327/'20169'!$G$327,"")</f>
      </c>
      <c r="O327">
        <f>SUM('20169'!$H$327:'20169'!$M$327)</f>
        <v>0</v>
      </c>
      <c r="P327" s="1"/>
      <c r="Q327" s="1"/>
      <c r="R327">
        <f>SUM('20169'!$O$327:'20169'!$Q$327)+'20169'!$AF$327</f>
        <v>0</v>
      </c>
      <c r="S327">
        <f>SUM('20169'!$R$327:'20169'!$R$327)</f>
        <v>0</v>
      </c>
      <c r="T327">
        <v>318</v>
      </c>
      <c r="V327" s="1"/>
      <c r="W327" s="1"/>
      <c r="X327" s="1"/>
      <c r="AF327">
        <f>'20169'!$G$327*IF(E327&lt;&gt;"",'20169'!$F$327,0)</f>
        <v>0</v>
      </c>
    </row>
    <row r="328" spans="1:32" ht="12.75">
      <c r="A328">
        <v>319</v>
      </c>
      <c r="B328" s="1"/>
      <c r="C328">
        <f>IF(B328&lt;&gt;"",VLOOKUP(B328,iscritti_20169!$A$1:$G$2,4,FALSE),"")</f>
      </c>
      <c r="D328">
        <f>IF(B328&lt;&gt;"",VLOOKUP(B328,iscritti_20169!$A$1:$G$2,2,FALSE),"")</f>
      </c>
      <c r="E328">
        <f>IF(B328&lt;&gt;"",VLOOKUP(B328,iscritti_20169!$A$1:$G$2,3,FALSE),"")</f>
      </c>
      <c r="F328">
        <f>IF(E328&lt;&gt;"",VLOOKUP(E328,'20169'!$AG$3:'20169'!$AH$8,2,FALSE),"")</f>
      </c>
      <c r="G328">
        <f>COUNTA('20169'!$H$328:'20169'!$M$328)</f>
        <v>0</v>
      </c>
      <c r="H328" s="1"/>
      <c r="I328" s="1"/>
      <c r="J328" s="1"/>
      <c r="K328" s="1"/>
      <c r="L328" s="1"/>
      <c r="M328" s="1"/>
      <c r="N328">
        <f>IF('20169'!$G$328&lt;&gt;0,'20169'!$O$328/'20169'!$G$328,"")</f>
      </c>
      <c r="O328">
        <f>SUM('20169'!$H$328:'20169'!$M$328)</f>
        <v>0</v>
      </c>
      <c r="P328" s="1"/>
      <c r="Q328" s="1"/>
      <c r="R328">
        <f>SUM('20169'!$O$328:'20169'!$Q$328)+'20169'!$AF$328</f>
        <v>0</v>
      </c>
      <c r="S328">
        <f>SUM('20169'!$R$328:'20169'!$R$328)</f>
        <v>0</v>
      </c>
      <c r="T328">
        <v>319</v>
      </c>
      <c r="V328" s="1"/>
      <c r="W328" s="1"/>
      <c r="X328" s="1"/>
      <c r="AF328">
        <f>'20169'!$G$328*IF(E328&lt;&gt;"",'20169'!$F$328,0)</f>
        <v>0</v>
      </c>
    </row>
    <row r="329" spans="1:32" ht="12.75">
      <c r="A329">
        <v>320</v>
      </c>
      <c r="B329" s="1"/>
      <c r="C329">
        <f>IF(B329&lt;&gt;"",VLOOKUP(B329,iscritti_20169!$A$1:$G$2,4,FALSE),"")</f>
      </c>
      <c r="D329">
        <f>IF(B329&lt;&gt;"",VLOOKUP(B329,iscritti_20169!$A$1:$G$2,2,FALSE),"")</f>
      </c>
      <c r="E329">
        <f>IF(B329&lt;&gt;"",VLOOKUP(B329,iscritti_20169!$A$1:$G$2,3,FALSE),"")</f>
      </c>
      <c r="F329">
        <f>IF(E329&lt;&gt;"",VLOOKUP(E329,'20169'!$AG$3:'20169'!$AH$8,2,FALSE),"")</f>
      </c>
      <c r="G329">
        <f>COUNTA('20169'!$H$329:'20169'!$M$329)</f>
        <v>0</v>
      </c>
      <c r="H329" s="1"/>
      <c r="I329" s="1"/>
      <c r="J329" s="1"/>
      <c r="K329" s="1"/>
      <c r="L329" s="1"/>
      <c r="M329" s="1"/>
      <c r="N329">
        <f>IF('20169'!$G$329&lt;&gt;0,'20169'!$O$329/'20169'!$G$329,"")</f>
      </c>
      <c r="O329">
        <f>SUM('20169'!$H$329:'20169'!$M$329)</f>
        <v>0</v>
      </c>
      <c r="P329" s="1"/>
      <c r="Q329" s="1"/>
      <c r="R329">
        <f>SUM('20169'!$O$329:'20169'!$Q$329)+'20169'!$AF$329</f>
        <v>0</v>
      </c>
      <c r="S329">
        <f>SUM('20169'!$R$329:'20169'!$R$329)</f>
        <v>0</v>
      </c>
      <c r="T329">
        <v>320</v>
      </c>
      <c r="V329" s="1"/>
      <c r="W329" s="1"/>
      <c r="X329" s="1"/>
      <c r="AF329">
        <f>'20169'!$G$329*IF(E329&lt;&gt;"",'20169'!$F$329,0)</f>
        <v>0</v>
      </c>
    </row>
    <row r="330" spans="1:32" ht="12.75">
      <c r="A330">
        <v>321</v>
      </c>
      <c r="B330" s="1"/>
      <c r="C330">
        <f>IF(B330&lt;&gt;"",VLOOKUP(B330,iscritti_20169!$A$1:$G$2,4,FALSE),"")</f>
      </c>
      <c r="D330">
        <f>IF(B330&lt;&gt;"",VLOOKUP(B330,iscritti_20169!$A$1:$G$2,2,FALSE),"")</f>
      </c>
      <c r="E330">
        <f>IF(B330&lt;&gt;"",VLOOKUP(B330,iscritti_20169!$A$1:$G$2,3,FALSE),"")</f>
      </c>
      <c r="F330">
        <f>IF(E330&lt;&gt;"",VLOOKUP(E330,'20169'!$AG$3:'20169'!$AH$8,2,FALSE),"")</f>
      </c>
      <c r="G330">
        <f>COUNTA('20169'!$H$330:'20169'!$M$330)</f>
        <v>0</v>
      </c>
      <c r="H330" s="1"/>
      <c r="I330" s="1"/>
      <c r="J330" s="1"/>
      <c r="K330" s="1"/>
      <c r="L330" s="1"/>
      <c r="M330" s="1"/>
      <c r="N330">
        <f>IF('20169'!$G$330&lt;&gt;0,'20169'!$O$330/'20169'!$G$330,"")</f>
      </c>
      <c r="O330">
        <f>SUM('20169'!$H$330:'20169'!$M$330)</f>
        <v>0</v>
      </c>
      <c r="P330" s="1"/>
      <c r="Q330" s="1"/>
      <c r="R330">
        <f>SUM('20169'!$O$330:'20169'!$Q$330)+'20169'!$AF$330</f>
        <v>0</v>
      </c>
      <c r="S330">
        <f>SUM('20169'!$R$330:'20169'!$R$330)</f>
        <v>0</v>
      </c>
      <c r="T330">
        <v>321</v>
      </c>
      <c r="V330" s="1"/>
      <c r="W330" s="1"/>
      <c r="X330" s="1"/>
      <c r="AF330">
        <f>'20169'!$G$330*IF(E330&lt;&gt;"",'20169'!$F$330,0)</f>
        <v>0</v>
      </c>
    </row>
    <row r="331" spans="1:32" ht="12.75">
      <c r="A331">
        <v>322</v>
      </c>
      <c r="B331" s="1"/>
      <c r="C331">
        <f>IF(B331&lt;&gt;"",VLOOKUP(B331,iscritti_20169!$A$1:$G$2,4,FALSE),"")</f>
      </c>
      <c r="D331">
        <f>IF(B331&lt;&gt;"",VLOOKUP(B331,iscritti_20169!$A$1:$G$2,2,FALSE),"")</f>
      </c>
      <c r="E331">
        <f>IF(B331&lt;&gt;"",VLOOKUP(B331,iscritti_20169!$A$1:$G$2,3,FALSE),"")</f>
      </c>
      <c r="F331">
        <f>IF(E331&lt;&gt;"",VLOOKUP(E331,'20169'!$AG$3:'20169'!$AH$8,2,FALSE),"")</f>
      </c>
      <c r="G331">
        <f>COUNTA('20169'!$H$331:'20169'!$M$331)</f>
        <v>0</v>
      </c>
      <c r="H331" s="1"/>
      <c r="I331" s="1"/>
      <c r="J331" s="1"/>
      <c r="K331" s="1"/>
      <c r="L331" s="1"/>
      <c r="M331" s="1"/>
      <c r="N331">
        <f>IF('20169'!$G$331&lt;&gt;0,'20169'!$O$331/'20169'!$G$331,"")</f>
      </c>
      <c r="O331">
        <f>SUM('20169'!$H$331:'20169'!$M$331)</f>
        <v>0</v>
      </c>
      <c r="P331" s="1"/>
      <c r="Q331" s="1"/>
      <c r="R331">
        <f>SUM('20169'!$O$331:'20169'!$Q$331)+'20169'!$AF$331</f>
        <v>0</v>
      </c>
      <c r="S331">
        <f>SUM('20169'!$R$331:'20169'!$R$331)</f>
        <v>0</v>
      </c>
      <c r="T331">
        <v>322</v>
      </c>
      <c r="V331" s="1"/>
      <c r="W331" s="1"/>
      <c r="X331" s="1"/>
      <c r="AF331">
        <f>'20169'!$G$331*IF(E331&lt;&gt;"",'20169'!$F$331,0)</f>
        <v>0</v>
      </c>
    </row>
    <row r="332" spans="1:32" ht="12.75">
      <c r="A332">
        <v>323</v>
      </c>
      <c r="B332" s="1"/>
      <c r="C332">
        <f>IF(B332&lt;&gt;"",VLOOKUP(B332,iscritti_20169!$A$1:$G$2,4,FALSE),"")</f>
      </c>
      <c r="D332">
        <f>IF(B332&lt;&gt;"",VLOOKUP(B332,iscritti_20169!$A$1:$G$2,2,FALSE),"")</f>
      </c>
      <c r="E332">
        <f>IF(B332&lt;&gt;"",VLOOKUP(B332,iscritti_20169!$A$1:$G$2,3,FALSE),"")</f>
      </c>
      <c r="F332">
        <f>IF(E332&lt;&gt;"",VLOOKUP(E332,'20169'!$AG$3:'20169'!$AH$8,2,FALSE),"")</f>
      </c>
      <c r="G332">
        <f>COUNTA('20169'!$H$332:'20169'!$M$332)</f>
        <v>0</v>
      </c>
      <c r="H332" s="1"/>
      <c r="I332" s="1"/>
      <c r="J332" s="1"/>
      <c r="K332" s="1"/>
      <c r="L332" s="1"/>
      <c r="M332" s="1"/>
      <c r="N332">
        <f>IF('20169'!$G$332&lt;&gt;0,'20169'!$O$332/'20169'!$G$332,"")</f>
      </c>
      <c r="O332">
        <f>SUM('20169'!$H$332:'20169'!$M$332)</f>
        <v>0</v>
      </c>
      <c r="P332" s="1"/>
      <c r="Q332" s="1"/>
      <c r="R332">
        <f>SUM('20169'!$O$332:'20169'!$Q$332)+'20169'!$AF$332</f>
        <v>0</v>
      </c>
      <c r="S332">
        <f>SUM('20169'!$R$332:'20169'!$R$332)</f>
        <v>0</v>
      </c>
      <c r="T332">
        <v>323</v>
      </c>
      <c r="V332" s="1"/>
      <c r="W332" s="1"/>
      <c r="X332" s="1"/>
      <c r="AF332">
        <f>'20169'!$G$332*IF(E332&lt;&gt;"",'20169'!$F$332,0)</f>
        <v>0</v>
      </c>
    </row>
    <row r="333" spans="1:32" ht="12.75">
      <c r="A333">
        <v>324</v>
      </c>
      <c r="B333" s="1"/>
      <c r="C333">
        <f>IF(B333&lt;&gt;"",VLOOKUP(B333,iscritti_20169!$A$1:$G$2,4,FALSE),"")</f>
      </c>
      <c r="D333">
        <f>IF(B333&lt;&gt;"",VLOOKUP(B333,iscritti_20169!$A$1:$G$2,2,FALSE),"")</f>
      </c>
      <c r="E333">
        <f>IF(B333&lt;&gt;"",VLOOKUP(B333,iscritti_20169!$A$1:$G$2,3,FALSE),"")</f>
      </c>
      <c r="F333">
        <f>IF(E333&lt;&gt;"",VLOOKUP(E333,'20169'!$AG$3:'20169'!$AH$8,2,FALSE),"")</f>
      </c>
      <c r="G333">
        <f>COUNTA('20169'!$H$333:'20169'!$M$333)</f>
        <v>0</v>
      </c>
      <c r="H333" s="1"/>
      <c r="I333" s="1"/>
      <c r="J333" s="1"/>
      <c r="K333" s="1"/>
      <c r="L333" s="1"/>
      <c r="M333" s="1"/>
      <c r="N333">
        <f>IF('20169'!$G$333&lt;&gt;0,'20169'!$O$333/'20169'!$G$333,"")</f>
      </c>
      <c r="O333">
        <f>SUM('20169'!$H$333:'20169'!$M$333)</f>
        <v>0</v>
      </c>
      <c r="P333" s="1"/>
      <c r="Q333" s="1"/>
      <c r="R333">
        <f>SUM('20169'!$O$333:'20169'!$Q$333)+'20169'!$AF$333</f>
        <v>0</v>
      </c>
      <c r="S333">
        <f>SUM('20169'!$R$333:'20169'!$R$333)</f>
        <v>0</v>
      </c>
      <c r="T333">
        <v>324</v>
      </c>
      <c r="V333" s="1"/>
      <c r="W333" s="1"/>
      <c r="X333" s="1"/>
      <c r="AF333">
        <f>'20169'!$G$333*IF(E333&lt;&gt;"",'20169'!$F$333,0)</f>
        <v>0</v>
      </c>
    </row>
    <row r="334" spans="1:32" ht="12.75">
      <c r="A334">
        <v>325</v>
      </c>
      <c r="B334" s="1"/>
      <c r="C334">
        <f>IF(B334&lt;&gt;"",VLOOKUP(B334,iscritti_20169!$A$1:$G$2,4,FALSE),"")</f>
      </c>
      <c r="D334">
        <f>IF(B334&lt;&gt;"",VLOOKUP(B334,iscritti_20169!$A$1:$G$2,2,FALSE),"")</f>
      </c>
      <c r="E334">
        <f>IF(B334&lt;&gt;"",VLOOKUP(B334,iscritti_20169!$A$1:$G$2,3,FALSE),"")</f>
      </c>
      <c r="F334">
        <f>IF(E334&lt;&gt;"",VLOOKUP(E334,'20169'!$AG$3:'20169'!$AH$8,2,FALSE),"")</f>
      </c>
      <c r="G334">
        <f>COUNTA('20169'!$H$334:'20169'!$M$334)</f>
        <v>0</v>
      </c>
      <c r="H334" s="1"/>
      <c r="I334" s="1"/>
      <c r="J334" s="1"/>
      <c r="K334" s="1"/>
      <c r="L334" s="1"/>
      <c r="M334" s="1"/>
      <c r="N334">
        <f>IF('20169'!$G$334&lt;&gt;0,'20169'!$O$334/'20169'!$G$334,"")</f>
      </c>
      <c r="O334">
        <f>SUM('20169'!$H$334:'20169'!$M$334)</f>
        <v>0</v>
      </c>
      <c r="P334" s="1"/>
      <c r="Q334" s="1"/>
      <c r="R334">
        <f>SUM('20169'!$O$334:'20169'!$Q$334)+'20169'!$AF$334</f>
        <v>0</v>
      </c>
      <c r="S334">
        <f>SUM('20169'!$R$334:'20169'!$R$334)</f>
        <v>0</v>
      </c>
      <c r="T334">
        <v>325</v>
      </c>
      <c r="V334" s="1"/>
      <c r="W334" s="1"/>
      <c r="X334" s="1"/>
      <c r="AF334">
        <f>'20169'!$G$334*IF(E334&lt;&gt;"",'20169'!$F$334,0)</f>
        <v>0</v>
      </c>
    </row>
    <row r="335" spans="1:32" ht="12.75">
      <c r="A335">
        <v>326</v>
      </c>
      <c r="B335" s="1"/>
      <c r="C335">
        <f>IF(B335&lt;&gt;"",VLOOKUP(B335,iscritti_20169!$A$1:$G$2,4,FALSE),"")</f>
      </c>
      <c r="D335">
        <f>IF(B335&lt;&gt;"",VLOOKUP(B335,iscritti_20169!$A$1:$G$2,2,FALSE),"")</f>
      </c>
      <c r="E335">
        <f>IF(B335&lt;&gt;"",VLOOKUP(B335,iscritti_20169!$A$1:$G$2,3,FALSE),"")</f>
      </c>
      <c r="F335">
        <f>IF(E335&lt;&gt;"",VLOOKUP(E335,'20169'!$AG$3:'20169'!$AH$8,2,FALSE),"")</f>
      </c>
      <c r="G335">
        <f>COUNTA('20169'!$H$335:'20169'!$M$335)</f>
        <v>0</v>
      </c>
      <c r="H335" s="1"/>
      <c r="I335" s="1"/>
      <c r="J335" s="1"/>
      <c r="K335" s="1"/>
      <c r="L335" s="1"/>
      <c r="M335" s="1"/>
      <c r="N335">
        <f>IF('20169'!$G$335&lt;&gt;0,'20169'!$O$335/'20169'!$G$335,"")</f>
      </c>
      <c r="O335">
        <f>SUM('20169'!$H$335:'20169'!$M$335)</f>
        <v>0</v>
      </c>
      <c r="P335" s="1"/>
      <c r="Q335" s="1"/>
      <c r="R335">
        <f>SUM('20169'!$O$335:'20169'!$Q$335)+'20169'!$AF$335</f>
        <v>0</v>
      </c>
      <c r="S335">
        <f>SUM('20169'!$R$335:'20169'!$R$335)</f>
        <v>0</v>
      </c>
      <c r="T335">
        <v>326</v>
      </c>
      <c r="V335" s="1"/>
      <c r="W335" s="1"/>
      <c r="X335" s="1"/>
      <c r="AF335">
        <f>'20169'!$G$335*IF(E335&lt;&gt;"",'20169'!$F$335,0)</f>
        <v>0</v>
      </c>
    </row>
    <row r="336" spans="1:32" ht="12.75">
      <c r="A336">
        <v>327</v>
      </c>
      <c r="B336" s="1"/>
      <c r="C336">
        <f>IF(B336&lt;&gt;"",VLOOKUP(B336,iscritti_20169!$A$1:$G$2,4,FALSE),"")</f>
      </c>
      <c r="D336">
        <f>IF(B336&lt;&gt;"",VLOOKUP(B336,iscritti_20169!$A$1:$G$2,2,FALSE),"")</f>
      </c>
      <c r="E336">
        <f>IF(B336&lt;&gt;"",VLOOKUP(B336,iscritti_20169!$A$1:$G$2,3,FALSE),"")</f>
      </c>
      <c r="F336">
        <f>IF(E336&lt;&gt;"",VLOOKUP(E336,'20169'!$AG$3:'20169'!$AH$8,2,FALSE),"")</f>
      </c>
      <c r="G336">
        <f>COUNTA('20169'!$H$336:'20169'!$M$336)</f>
        <v>0</v>
      </c>
      <c r="H336" s="1"/>
      <c r="I336" s="1"/>
      <c r="J336" s="1"/>
      <c r="K336" s="1"/>
      <c r="L336" s="1"/>
      <c r="M336" s="1"/>
      <c r="N336">
        <f>IF('20169'!$G$336&lt;&gt;0,'20169'!$O$336/'20169'!$G$336,"")</f>
      </c>
      <c r="O336">
        <f>SUM('20169'!$H$336:'20169'!$M$336)</f>
        <v>0</v>
      </c>
      <c r="P336" s="1"/>
      <c r="Q336" s="1"/>
      <c r="R336">
        <f>SUM('20169'!$O$336:'20169'!$Q$336)+'20169'!$AF$336</f>
        <v>0</v>
      </c>
      <c r="S336">
        <f>SUM('20169'!$R$336:'20169'!$R$336)</f>
        <v>0</v>
      </c>
      <c r="T336">
        <v>327</v>
      </c>
      <c r="V336" s="1"/>
      <c r="W336" s="1"/>
      <c r="X336" s="1"/>
      <c r="AF336">
        <f>'20169'!$G$336*IF(E336&lt;&gt;"",'20169'!$F$336,0)</f>
        <v>0</v>
      </c>
    </row>
    <row r="337" spans="1:32" ht="12.75">
      <c r="A337">
        <v>328</v>
      </c>
      <c r="B337" s="1"/>
      <c r="C337">
        <f>IF(B337&lt;&gt;"",VLOOKUP(B337,iscritti_20169!$A$1:$G$2,4,FALSE),"")</f>
      </c>
      <c r="D337">
        <f>IF(B337&lt;&gt;"",VLOOKUP(B337,iscritti_20169!$A$1:$G$2,2,FALSE),"")</f>
      </c>
      <c r="E337">
        <f>IF(B337&lt;&gt;"",VLOOKUP(B337,iscritti_20169!$A$1:$G$2,3,FALSE),"")</f>
      </c>
      <c r="F337">
        <f>IF(E337&lt;&gt;"",VLOOKUP(E337,'20169'!$AG$3:'20169'!$AH$8,2,FALSE),"")</f>
      </c>
      <c r="G337">
        <f>COUNTA('20169'!$H$337:'20169'!$M$337)</f>
        <v>0</v>
      </c>
      <c r="H337" s="1"/>
      <c r="I337" s="1"/>
      <c r="J337" s="1"/>
      <c r="K337" s="1"/>
      <c r="L337" s="1"/>
      <c r="M337" s="1"/>
      <c r="N337">
        <f>IF('20169'!$G$337&lt;&gt;0,'20169'!$O$337/'20169'!$G$337,"")</f>
      </c>
      <c r="O337">
        <f>SUM('20169'!$H$337:'20169'!$M$337)</f>
        <v>0</v>
      </c>
      <c r="P337" s="1"/>
      <c r="Q337" s="1"/>
      <c r="R337">
        <f>SUM('20169'!$O$337:'20169'!$Q$337)+'20169'!$AF$337</f>
        <v>0</v>
      </c>
      <c r="S337">
        <f>SUM('20169'!$R$337:'20169'!$R$337)</f>
        <v>0</v>
      </c>
      <c r="T337">
        <v>328</v>
      </c>
      <c r="V337" s="1"/>
      <c r="W337" s="1"/>
      <c r="X337" s="1"/>
      <c r="AF337">
        <f>'20169'!$G$337*IF(E337&lt;&gt;"",'20169'!$F$337,0)</f>
        <v>0</v>
      </c>
    </row>
    <row r="338" spans="1:32" ht="12.75">
      <c r="A338">
        <v>329</v>
      </c>
      <c r="B338" s="1"/>
      <c r="C338">
        <f>IF(B338&lt;&gt;"",VLOOKUP(B338,iscritti_20169!$A$1:$G$2,4,FALSE),"")</f>
      </c>
      <c r="D338">
        <f>IF(B338&lt;&gt;"",VLOOKUP(B338,iscritti_20169!$A$1:$G$2,2,FALSE),"")</f>
      </c>
      <c r="E338">
        <f>IF(B338&lt;&gt;"",VLOOKUP(B338,iscritti_20169!$A$1:$G$2,3,FALSE),"")</f>
      </c>
      <c r="F338">
        <f>IF(E338&lt;&gt;"",VLOOKUP(E338,'20169'!$AG$3:'20169'!$AH$8,2,FALSE),"")</f>
      </c>
      <c r="G338">
        <f>COUNTA('20169'!$H$338:'20169'!$M$338)</f>
        <v>0</v>
      </c>
      <c r="H338" s="1"/>
      <c r="I338" s="1"/>
      <c r="J338" s="1"/>
      <c r="K338" s="1"/>
      <c r="L338" s="1"/>
      <c r="M338" s="1"/>
      <c r="N338">
        <f>IF('20169'!$G$338&lt;&gt;0,'20169'!$O$338/'20169'!$G$338,"")</f>
      </c>
      <c r="O338">
        <f>SUM('20169'!$H$338:'20169'!$M$338)</f>
        <v>0</v>
      </c>
      <c r="P338" s="1"/>
      <c r="Q338" s="1"/>
      <c r="R338">
        <f>SUM('20169'!$O$338:'20169'!$Q$338)+'20169'!$AF$338</f>
        <v>0</v>
      </c>
      <c r="S338">
        <f>SUM('20169'!$R$338:'20169'!$R$338)</f>
        <v>0</v>
      </c>
      <c r="T338">
        <v>329</v>
      </c>
      <c r="V338" s="1"/>
      <c r="W338" s="1"/>
      <c r="X338" s="1"/>
      <c r="AF338">
        <f>'20169'!$G$338*IF(E338&lt;&gt;"",'20169'!$F$338,0)</f>
        <v>0</v>
      </c>
    </row>
    <row r="339" spans="1:32" ht="12.75">
      <c r="A339">
        <v>330</v>
      </c>
      <c r="B339" s="1"/>
      <c r="C339">
        <f>IF(B339&lt;&gt;"",VLOOKUP(B339,iscritti_20169!$A$1:$G$2,4,FALSE),"")</f>
      </c>
      <c r="D339">
        <f>IF(B339&lt;&gt;"",VLOOKUP(B339,iscritti_20169!$A$1:$G$2,2,FALSE),"")</f>
      </c>
      <c r="E339">
        <f>IF(B339&lt;&gt;"",VLOOKUP(B339,iscritti_20169!$A$1:$G$2,3,FALSE),"")</f>
      </c>
      <c r="F339">
        <f>IF(E339&lt;&gt;"",VLOOKUP(E339,'20169'!$AG$3:'20169'!$AH$8,2,FALSE),"")</f>
      </c>
      <c r="G339">
        <f>COUNTA('20169'!$H$339:'20169'!$M$339)</f>
        <v>0</v>
      </c>
      <c r="H339" s="1"/>
      <c r="I339" s="1"/>
      <c r="J339" s="1"/>
      <c r="K339" s="1"/>
      <c r="L339" s="1"/>
      <c r="M339" s="1"/>
      <c r="N339">
        <f>IF('20169'!$G$339&lt;&gt;0,'20169'!$O$339/'20169'!$G$339,"")</f>
      </c>
      <c r="O339">
        <f>SUM('20169'!$H$339:'20169'!$M$339)</f>
        <v>0</v>
      </c>
      <c r="P339" s="1"/>
      <c r="Q339" s="1"/>
      <c r="R339">
        <f>SUM('20169'!$O$339:'20169'!$Q$339)+'20169'!$AF$339</f>
        <v>0</v>
      </c>
      <c r="S339">
        <f>SUM('20169'!$R$339:'20169'!$R$339)</f>
        <v>0</v>
      </c>
      <c r="T339">
        <v>330</v>
      </c>
      <c r="V339" s="1"/>
      <c r="W339" s="1"/>
      <c r="X339" s="1"/>
      <c r="AF339">
        <f>'20169'!$G$339*IF(E339&lt;&gt;"",'20169'!$F$339,0)</f>
        <v>0</v>
      </c>
    </row>
    <row r="340" spans="1:32" ht="12.75">
      <c r="A340">
        <v>331</v>
      </c>
      <c r="B340" s="1"/>
      <c r="C340">
        <f>IF(B340&lt;&gt;"",VLOOKUP(B340,iscritti_20169!$A$1:$G$2,4,FALSE),"")</f>
      </c>
      <c r="D340">
        <f>IF(B340&lt;&gt;"",VLOOKUP(B340,iscritti_20169!$A$1:$G$2,2,FALSE),"")</f>
      </c>
      <c r="E340">
        <f>IF(B340&lt;&gt;"",VLOOKUP(B340,iscritti_20169!$A$1:$G$2,3,FALSE),"")</f>
      </c>
      <c r="F340">
        <f>IF(E340&lt;&gt;"",VLOOKUP(E340,'20169'!$AG$3:'20169'!$AH$8,2,FALSE),"")</f>
      </c>
      <c r="G340">
        <f>COUNTA('20169'!$H$340:'20169'!$M$340)</f>
        <v>0</v>
      </c>
      <c r="H340" s="1"/>
      <c r="I340" s="1"/>
      <c r="J340" s="1"/>
      <c r="K340" s="1"/>
      <c r="L340" s="1"/>
      <c r="M340" s="1"/>
      <c r="N340">
        <f>IF('20169'!$G$340&lt;&gt;0,'20169'!$O$340/'20169'!$G$340,"")</f>
      </c>
      <c r="O340">
        <f>SUM('20169'!$H$340:'20169'!$M$340)</f>
        <v>0</v>
      </c>
      <c r="P340" s="1"/>
      <c r="Q340" s="1"/>
      <c r="R340">
        <f>SUM('20169'!$O$340:'20169'!$Q$340)+'20169'!$AF$340</f>
        <v>0</v>
      </c>
      <c r="S340">
        <f>SUM('20169'!$R$340:'20169'!$R$340)</f>
        <v>0</v>
      </c>
      <c r="T340">
        <v>331</v>
      </c>
      <c r="V340" s="1"/>
      <c r="W340" s="1"/>
      <c r="X340" s="1"/>
      <c r="AF340">
        <f>'20169'!$G$340*IF(E340&lt;&gt;"",'20169'!$F$340,0)</f>
        <v>0</v>
      </c>
    </row>
    <row r="341" spans="1:32" ht="12.75">
      <c r="A341">
        <v>332</v>
      </c>
      <c r="B341" s="1"/>
      <c r="C341">
        <f>IF(B341&lt;&gt;"",VLOOKUP(B341,iscritti_20169!$A$1:$G$2,4,FALSE),"")</f>
      </c>
      <c r="D341">
        <f>IF(B341&lt;&gt;"",VLOOKUP(B341,iscritti_20169!$A$1:$G$2,2,FALSE),"")</f>
      </c>
      <c r="E341">
        <f>IF(B341&lt;&gt;"",VLOOKUP(B341,iscritti_20169!$A$1:$G$2,3,FALSE),"")</f>
      </c>
      <c r="F341">
        <f>IF(E341&lt;&gt;"",VLOOKUP(E341,'20169'!$AG$3:'20169'!$AH$8,2,FALSE),"")</f>
      </c>
      <c r="G341">
        <f>COUNTA('20169'!$H$341:'20169'!$M$341)</f>
        <v>0</v>
      </c>
      <c r="H341" s="1"/>
      <c r="I341" s="1"/>
      <c r="J341" s="1"/>
      <c r="K341" s="1"/>
      <c r="L341" s="1"/>
      <c r="M341" s="1"/>
      <c r="N341">
        <f>IF('20169'!$G$341&lt;&gt;0,'20169'!$O$341/'20169'!$G$341,"")</f>
      </c>
      <c r="O341">
        <f>SUM('20169'!$H$341:'20169'!$M$341)</f>
        <v>0</v>
      </c>
      <c r="P341" s="1"/>
      <c r="Q341" s="1"/>
      <c r="R341">
        <f>SUM('20169'!$O$341:'20169'!$Q$341)+'20169'!$AF$341</f>
        <v>0</v>
      </c>
      <c r="S341">
        <f>SUM('20169'!$R$341:'20169'!$R$341)</f>
        <v>0</v>
      </c>
      <c r="T341">
        <v>332</v>
      </c>
      <c r="V341" s="1"/>
      <c r="W341" s="1"/>
      <c r="X341" s="1"/>
      <c r="AF341">
        <f>'20169'!$G$341*IF(E341&lt;&gt;"",'20169'!$F$341,0)</f>
        <v>0</v>
      </c>
    </row>
    <row r="342" spans="1:32" ht="12.75">
      <c r="A342">
        <v>333</v>
      </c>
      <c r="B342" s="1"/>
      <c r="C342">
        <f>IF(B342&lt;&gt;"",VLOOKUP(B342,iscritti_20169!$A$1:$G$2,4,FALSE),"")</f>
      </c>
      <c r="D342">
        <f>IF(B342&lt;&gt;"",VLOOKUP(B342,iscritti_20169!$A$1:$G$2,2,FALSE),"")</f>
      </c>
      <c r="E342">
        <f>IF(B342&lt;&gt;"",VLOOKUP(B342,iscritti_20169!$A$1:$G$2,3,FALSE),"")</f>
      </c>
      <c r="F342">
        <f>IF(E342&lt;&gt;"",VLOOKUP(E342,'20169'!$AG$3:'20169'!$AH$8,2,FALSE),"")</f>
      </c>
      <c r="G342">
        <f>COUNTA('20169'!$H$342:'20169'!$M$342)</f>
        <v>0</v>
      </c>
      <c r="H342" s="1"/>
      <c r="I342" s="1"/>
      <c r="J342" s="1"/>
      <c r="K342" s="1"/>
      <c r="L342" s="1"/>
      <c r="M342" s="1"/>
      <c r="N342">
        <f>IF('20169'!$G$342&lt;&gt;0,'20169'!$O$342/'20169'!$G$342,"")</f>
      </c>
      <c r="O342">
        <f>SUM('20169'!$H$342:'20169'!$M$342)</f>
        <v>0</v>
      </c>
      <c r="P342" s="1"/>
      <c r="Q342" s="1"/>
      <c r="R342">
        <f>SUM('20169'!$O$342:'20169'!$Q$342)+'20169'!$AF$342</f>
        <v>0</v>
      </c>
      <c r="S342">
        <f>SUM('20169'!$R$342:'20169'!$R$342)</f>
        <v>0</v>
      </c>
      <c r="T342">
        <v>333</v>
      </c>
      <c r="V342" s="1"/>
      <c r="W342" s="1"/>
      <c r="X342" s="1"/>
      <c r="AF342">
        <f>'20169'!$G$342*IF(E342&lt;&gt;"",'20169'!$F$342,0)</f>
        <v>0</v>
      </c>
    </row>
    <row r="343" spans="1:32" ht="12.75">
      <c r="A343">
        <v>334</v>
      </c>
      <c r="B343" s="1"/>
      <c r="C343">
        <f>IF(B343&lt;&gt;"",VLOOKUP(B343,iscritti_20169!$A$1:$G$2,4,FALSE),"")</f>
      </c>
      <c r="D343">
        <f>IF(B343&lt;&gt;"",VLOOKUP(B343,iscritti_20169!$A$1:$G$2,2,FALSE),"")</f>
      </c>
      <c r="E343">
        <f>IF(B343&lt;&gt;"",VLOOKUP(B343,iscritti_20169!$A$1:$G$2,3,FALSE),"")</f>
      </c>
      <c r="F343">
        <f>IF(E343&lt;&gt;"",VLOOKUP(E343,'20169'!$AG$3:'20169'!$AH$8,2,FALSE),"")</f>
      </c>
      <c r="G343">
        <f>COUNTA('20169'!$H$343:'20169'!$M$343)</f>
        <v>0</v>
      </c>
      <c r="H343" s="1"/>
      <c r="I343" s="1"/>
      <c r="J343" s="1"/>
      <c r="K343" s="1"/>
      <c r="L343" s="1"/>
      <c r="M343" s="1"/>
      <c r="N343">
        <f>IF('20169'!$G$343&lt;&gt;0,'20169'!$O$343/'20169'!$G$343,"")</f>
      </c>
      <c r="O343">
        <f>SUM('20169'!$H$343:'20169'!$M$343)</f>
        <v>0</v>
      </c>
      <c r="P343" s="1"/>
      <c r="Q343" s="1"/>
      <c r="R343">
        <f>SUM('20169'!$O$343:'20169'!$Q$343)+'20169'!$AF$343</f>
        <v>0</v>
      </c>
      <c r="S343">
        <f>SUM('20169'!$R$343:'20169'!$R$343)</f>
        <v>0</v>
      </c>
      <c r="T343">
        <v>334</v>
      </c>
      <c r="V343" s="1"/>
      <c r="W343" s="1"/>
      <c r="X343" s="1"/>
      <c r="AF343">
        <f>'20169'!$G$343*IF(E343&lt;&gt;"",'20169'!$F$343,0)</f>
        <v>0</v>
      </c>
    </row>
    <row r="344" spans="1:32" ht="12.75">
      <c r="A344">
        <v>335</v>
      </c>
      <c r="B344" s="1"/>
      <c r="C344">
        <f>IF(B344&lt;&gt;"",VLOOKUP(B344,iscritti_20169!$A$1:$G$2,4,FALSE),"")</f>
      </c>
      <c r="D344">
        <f>IF(B344&lt;&gt;"",VLOOKUP(B344,iscritti_20169!$A$1:$G$2,2,FALSE),"")</f>
      </c>
      <c r="E344">
        <f>IF(B344&lt;&gt;"",VLOOKUP(B344,iscritti_20169!$A$1:$G$2,3,FALSE),"")</f>
      </c>
      <c r="F344">
        <f>IF(E344&lt;&gt;"",VLOOKUP(E344,'20169'!$AG$3:'20169'!$AH$8,2,FALSE),"")</f>
      </c>
      <c r="G344">
        <f>COUNTA('20169'!$H$344:'20169'!$M$344)</f>
        <v>0</v>
      </c>
      <c r="H344" s="1"/>
      <c r="I344" s="1"/>
      <c r="J344" s="1"/>
      <c r="K344" s="1"/>
      <c r="L344" s="1"/>
      <c r="M344" s="1"/>
      <c r="N344">
        <f>IF('20169'!$G$344&lt;&gt;0,'20169'!$O$344/'20169'!$G$344,"")</f>
      </c>
      <c r="O344">
        <f>SUM('20169'!$H$344:'20169'!$M$344)</f>
        <v>0</v>
      </c>
      <c r="P344" s="1"/>
      <c r="Q344" s="1"/>
      <c r="R344">
        <f>SUM('20169'!$O$344:'20169'!$Q$344)+'20169'!$AF$344</f>
        <v>0</v>
      </c>
      <c r="S344">
        <f>SUM('20169'!$R$344:'20169'!$R$344)</f>
        <v>0</v>
      </c>
      <c r="T344">
        <v>335</v>
      </c>
      <c r="V344" s="1"/>
      <c r="W344" s="1"/>
      <c r="X344" s="1"/>
      <c r="AF344">
        <f>'20169'!$G$344*IF(E344&lt;&gt;"",'20169'!$F$344,0)</f>
        <v>0</v>
      </c>
    </row>
    <row r="345" spans="1:32" ht="12.75">
      <c r="A345">
        <v>336</v>
      </c>
      <c r="B345" s="1"/>
      <c r="C345">
        <f>IF(B345&lt;&gt;"",VLOOKUP(B345,iscritti_20169!$A$1:$G$2,4,FALSE),"")</f>
      </c>
      <c r="D345">
        <f>IF(B345&lt;&gt;"",VLOOKUP(B345,iscritti_20169!$A$1:$G$2,2,FALSE),"")</f>
      </c>
      <c r="E345">
        <f>IF(B345&lt;&gt;"",VLOOKUP(B345,iscritti_20169!$A$1:$G$2,3,FALSE),"")</f>
      </c>
      <c r="F345">
        <f>IF(E345&lt;&gt;"",VLOOKUP(E345,'20169'!$AG$3:'20169'!$AH$8,2,FALSE),"")</f>
      </c>
      <c r="G345">
        <f>COUNTA('20169'!$H$345:'20169'!$M$345)</f>
        <v>0</v>
      </c>
      <c r="H345" s="1"/>
      <c r="I345" s="1"/>
      <c r="J345" s="1"/>
      <c r="K345" s="1"/>
      <c r="L345" s="1"/>
      <c r="M345" s="1"/>
      <c r="N345">
        <f>IF('20169'!$G$345&lt;&gt;0,'20169'!$O$345/'20169'!$G$345,"")</f>
      </c>
      <c r="O345">
        <f>SUM('20169'!$H$345:'20169'!$M$345)</f>
        <v>0</v>
      </c>
      <c r="P345" s="1"/>
      <c r="Q345" s="1"/>
      <c r="R345">
        <f>SUM('20169'!$O$345:'20169'!$Q$345)+'20169'!$AF$345</f>
        <v>0</v>
      </c>
      <c r="S345">
        <f>SUM('20169'!$R$345:'20169'!$R$345)</f>
        <v>0</v>
      </c>
      <c r="T345">
        <v>336</v>
      </c>
      <c r="V345" s="1"/>
      <c r="W345" s="1"/>
      <c r="X345" s="1"/>
      <c r="AF345">
        <f>'20169'!$G$345*IF(E345&lt;&gt;"",'20169'!$F$345,0)</f>
        <v>0</v>
      </c>
    </row>
    <row r="346" spans="1:32" ht="12.75">
      <c r="A346">
        <v>337</v>
      </c>
      <c r="B346" s="1"/>
      <c r="C346">
        <f>IF(B346&lt;&gt;"",VLOOKUP(B346,iscritti_20169!$A$1:$G$2,4,FALSE),"")</f>
      </c>
      <c r="D346">
        <f>IF(B346&lt;&gt;"",VLOOKUP(B346,iscritti_20169!$A$1:$G$2,2,FALSE),"")</f>
      </c>
      <c r="E346">
        <f>IF(B346&lt;&gt;"",VLOOKUP(B346,iscritti_20169!$A$1:$G$2,3,FALSE),"")</f>
      </c>
      <c r="F346">
        <f>IF(E346&lt;&gt;"",VLOOKUP(E346,'20169'!$AG$3:'20169'!$AH$8,2,FALSE),"")</f>
      </c>
      <c r="G346">
        <f>COUNTA('20169'!$H$346:'20169'!$M$346)</f>
        <v>0</v>
      </c>
      <c r="H346" s="1"/>
      <c r="I346" s="1"/>
      <c r="J346" s="1"/>
      <c r="K346" s="1"/>
      <c r="L346" s="1"/>
      <c r="M346" s="1"/>
      <c r="N346">
        <f>IF('20169'!$G$346&lt;&gt;0,'20169'!$O$346/'20169'!$G$346,"")</f>
      </c>
      <c r="O346">
        <f>SUM('20169'!$H$346:'20169'!$M$346)</f>
        <v>0</v>
      </c>
      <c r="P346" s="1"/>
      <c r="Q346" s="1"/>
      <c r="R346">
        <f>SUM('20169'!$O$346:'20169'!$Q$346)+'20169'!$AF$346</f>
        <v>0</v>
      </c>
      <c r="S346">
        <f>SUM('20169'!$R$346:'20169'!$R$346)</f>
        <v>0</v>
      </c>
      <c r="T346">
        <v>337</v>
      </c>
      <c r="V346" s="1"/>
      <c r="W346" s="1"/>
      <c r="X346" s="1"/>
      <c r="AF346">
        <f>'20169'!$G$346*IF(E346&lt;&gt;"",'20169'!$F$346,0)</f>
        <v>0</v>
      </c>
    </row>
    <row r="347" spans="1:32" ht="12.75">
      <c r="A347">
        <v>338</v>
      </c>
      <c r="B347" s="1"/>
      <c r="C347">
        <f>IF(B347&lt;&gt;"",VLOOKUP(B347,iscritti_20169!$A$1:$G$2,4,FALSE),"")</f>
      </c>
      <c r="D347">
        <f>IF(B347&lt;&gt;"",VLOOKUP(B347,iscritti_20169!$A$1:$G$2,2,FALSE),"")</f>
      </c>
      <c r="E347">
        <f>IF(B347&lt;&gt;"",VLOOKUP(B347,iscritti_20169!$A$1:$G$2,3,FALSE),"")</f>
      </c>
      <c r="F347">
        <f>IF(E347&lt;&gt;"",VLOOKUP(E347,'20169'!$AG$3:'20169'!$AH$8,2,FALSE),"")</f>
      </c>
      <c r="G347">
        <f>COUNTA('20169'!$H$347:'20169'!$M$347)</f>
        <v>0</v>
      </c>
      <c r="H347" s="1"/>
      <c r="I347" s="1"/>
      <c r="J347" s="1"/>
      <c r="K347" s="1"/>
      <c r="L347" s="1"/>
      <c r="M347" s="1"/>
      <c r="N347">
        <f>IF('20169'!$G$347&lt;&gt;0,'20169'!$O$347/'20169'!$G$347,"")</f>
      </c>
      <c r="O347">
        <f>SUM('20169'!$H$347:'20169'!$M$347)</f>
        <v>0</v>
      </c>
      <c r="P347" s="1"/>
      <c r="Q347" s="1"/>
      <c r="R347">
        <f>SUM('20169'!$O$347:'20169'!$Q$347)+'20169'!$AF$347</f>
        <v>0</v>
      </c>
      <c r="S347">
        <f>SUM('20169'!$R$347:'20169'!$R$347)</f>
        <v>0</v>
      </c>
      <c r="T347">
        <v>338</v>
      </c>
      <c r="V347" s="1"/>
      <c r="W347" s="1"/>
      <c r="X347" s="1"/>
      <c r="AF347">
        <f>'20169'!$G$347*IF(E347&lt;&gt;"",'20169'!$F$347,0)</f>
        <v>0</v>
      </c>
    </row>
    <row r="348" spans="1:32" ht="12.75">
      <c r="A348">
        <v>339</v>
      </c>
      <c r="B348" s="1"/>
      <c r="C348">
        <f>IF(B348&lt;&gt;"",VLOOKUP(B348,iscritti_20169!$A$1:$G$2,4,FALSE),"")</f>
      </c>
      <c r="D348">
        <f>IF(B348&lt;&gt;"",VLOOKUP(B348,iscritti_20169!$A$1:$G$2,2,FALSE),"")</f>
      </c>
      <c r="E348">
        <f>IF(B348&lt;&gt;"",VLOOKUP(B348,iscritti_20169!$A$1:$G$2,3,FALSE),"")</f>
      </c>
      <c r="F348">
        <f>IF(E348&lt;&gt;"",VLOOKUP(E348,'20169'!$AG$3:'20169'!$AH$8,2,FALSE),"")</f>
      </c>
      <c r="G348">
        <f>COUNTA('20169'!$H$348:'20169'!$M$348)</f>
        <v>0</v>
      </c>
      <c r="H348" s="1"/>
      <c r="I348" s="1"/>
      <c r="J348" s="1"/>
      <c r="K348" s="1"/>
      <c r="L348" s="1"/>
      <c r="M348" s="1"/>
      <c r="N348">
        <f>IF('20169'!$G$348&lt;&gt;0,'20169'!$O$348/'20169'!$G$348,"")</f>
      </c>
      <c r="O348">
        <f>SUM('20169'!$H$348:'20169'!$M$348)</f>
        <v>0</v>
      </c>
      <c r="P348" s="1"/>
      <c r="Q348" s="1"/>
      <c r="R348">
        <f>SUM('20169'!$O$348:'20169'!$Q$348)+'20169'!$AF$348</f>
        <v>0</v>
      </c>
      <c r="S348">
        <f>SUM('20169'!$R$348:'20169'!$R$348)</f>
        <v>0</v>
      </c>
      <c r="T348">
        <v>339</v>
      </c>
      <c r="V348" s="1"/>
      <c r="W348" s="1"/>
      <c r="X348" s="1"/>
      <c r="AF348">
        <f>'20169'!$G$348*IF(E348&lt;&gt;"",'20169'!$F$348,0)</f>
        <v>0</v>
      </c>
    </row>
    <row r="349" spans="1:32" ht="12.75">
      <c r="A349">
        <v>340</v>
      </c>
      <c r="B349" s="1"/>
      <c r="C349">
        <f>IF(B349&lt;&gt;"",VLOOKUP(B349,iscritti_20169!$A$1:$G$2,4,FALSE),"")</f>
      </c>
      <c r="D349">
        <f>IF(B349&lt;&gt;"",VLOOKUP(B349,iscritti_20169!$A$1:$G$2,2,FALSE),"")</f>
      </c>
      <c r="E349">
        <f>IF(B349&lt;&gt;"",VLOOKUP(B349,iscritti_20169!$A$1:$G$2,3,FALSE),"")</f>
      </c>
      <c r="F349">
        <f>IF(E349&lt;&gt;"",VLOOKUP(E349,'20169'!$AG$3:'20169'!$AH$8,2,FALSE),"")</f>
      </c>
      <c r="G349">
        <f>COUNTA('20169'!$H$349:'20169'!$M$349)</f>
        <v>0</v>
      </c>
      <c r="H349" s="1"/>
      <c r="I349" s="1"/>
      <c r="J349" s="1"/>
      <c r="K349" s="1"/>
      <c r="L349" s="1"/>
      <c r="M349" s="1"/>
      <c r="N349">
        <f>IF('20169'!$G$349&lt;&gt;0,'20169'!$O$349/'20169'!$G$349,"")</f>
      </c>
      <c r="O349">
        <f>SUM('20169'!$H$349:'20169'!$M$349)</f>
        <v>0</v>
      </c>
      <c r="P349" s="1"/>
      <c r="Q349" s="1"/>
      <c r="R349">
        <f>SUM('20169'!$O$349:'20169'!$Q$349)+'20169'!$AF$349</f>
        <v>0</v>
      </c>
      <c r="S349">
        <f>SUM('20169'!$R$349:'20169'!$R$349)</f>
        <v>0</v>
      </c>
      <c r="T349">
        <v>340</v>
      </c>
      <c r="V349" s="1"/>
      <c r="W349" s="1"/>
      <c r="X349" s="1"/>
      <c r="AF349">
        <f>'20169'!$G$349*IF(E349&lt;&gt;"",'20169'!$F$349,0)</f>
        <v>0</v>
      </c>
    </row>
    <row r="350" spans="1:32" ht="12.75">
      <c r="A350">
        <v>341</v>
      </c>
      <c r="B350" s="1"/>
      <c r="C350">
        <f>IF(B350&lt;&gt;"",VLOOKUP(B350,iscritti_20169!$A$1:$G$2,4,FALSE),"")</f>
      </c>
      <c r="D350">
        <f>IF(B350&lt;&gt;"",VLOOKUP(B350,iscritti_20169!$A$1:$G$2,2,FALSE),"")</f>
      </c>
      <c r="E350">
        <f>IF(B350&lt;&gt;"",VLOOKUP(B350,iscritti_20169!$A$1:$G$2,3,FALSE),"")</f>
      </c>
      <c r="F350">
        <f>IF(E350&lt;&gt;"",VLOOKUP(E350,'20169'!$AG$3:'20169'!$AH$8,2,FALSE),"")</f>
      </c>
      <c r="G350">
        <f>COUNTA('20169'!$H$350:'20169'!$M$350)</f>
        <v>0</v>
      </c>
      <c r="H350" s="1"/>
      <c r="I350" s="1"/>
      <c r="J350" s="1"/>
      <c r="K350" s="1"/>
      <c r="L350" s="1"/>
      <c r="M350" s="1"/>
      <c r="N350">
        <f>IF('20169'!$G$350&lt;&gt;0,'20169'!$O$350/'20169'!$G$350,"")</f>
      </c>
      <c r="O350">
        <f>SUM('20169'!$H$350:'20169'!$M$350)</f>
        <v>0</v>
      </c>
      <c r="P350" s="1"/>
      <c r="Q350" s="1"/>
      <c r="R350">
        <f>SUM('20169'!$O$350:'20169'!$Q$350)+'20169'!$AF$350</f>
        <v>0</v>
      </c>
      <c r="S350">
        <f>SUM('20169'!$R$350:'20169'!$R$350)</f>
        <v>0</v>
      </c>
      <c r="T350">
        <v>341</v>
      </c>
      <c r="V350" s="1"/>
      <c r="W350" s="1"/>
      <c r="X350" s="1"/>
      <c r="AF350">
        <f>'20169'!$G$350*IF(E350&lt;&gt;"",'20169'!$F$350,0)</f>
        <v>0</v>
      </c>
    </row>
    <row r="351" spans="1:32" ht="12.75">
      <c r="A351">
        <v>342</v>
      </c>
      <c r="B351" s="1"/>
      <c r="C351">
        <f>IF(B351&lt;&gt;"",VLOOKUP(B351,iscritti_20169!$A$1:$G$2,4,FALSE),"")</f>
      </c>
      <c r="D351">
        <f>IF(B351&lt;&gt;"",VLOOKUP(B351,iscritti_20169!$A$1:$G$2,2,FALSE),"")</f>
      </c>
      <c r="E351">
        <f>IF(B351&lt;&gt;"",VLOOKUP(B351,iscritti_20169!$A$1:$G$2,3,FALSE),"")</f>
      </c>
      <c r="F351">
        <f>IF(E351&lt;&gt;"",VLOOKUP(E351,'20169'!$AG$3:'20169'!$AH$8,2,FALSE),"")</f>
      </c>
      <c r="G351">
        <f>COUNTA('20169'!$H$351:'20169'!$M$351)</f>
        <v>0</v>
      </c>
      <c r="H351" s="1"/>
      <c r="I351" s="1"/>
      <c r="J351" s="1"/>
      <c r="K351" s="1"/>
      <c r="L351" s="1"/>
      <c r="M351" s="1"/>
      <c r="N351">
        <f>IF('20169'!$G$351&lt;&gt;0,'20169'!$O$351/'20169'!$G$351,"")</f>
      </c>
      <c r="O351">
        <f>SUM('20169'!$H$351:'20169'!$M$351)</f>
        <v>0</v>
      </c>
      <c r="P351" s="1"/>
      <c r="Q351" s="1"/>
      <c r="R351">
        <f>SUM('20169'!$O$351:'20169'!$Q$351)+'20169'!$AF$351</f>
        <v>0</v>
      </c>
      <c r="S351">
        <f>SUM('20169'!$R$351:'20169'!$R$351)</f>
        <v>0</v>
      </c>
      <c r="T351">
        <v>342</v>
      </c>
      <c r="V351" s="1"/>
      <c r="W351" s="1"/>
      <c r="X351" s="1"/>
      <c r="AF351">
        <f>'20169'!$G$351*IF(E351&lt;&gt;"",'20169'!$F$351,0)</f>
        <v>0</v>
      </c>
    </row>
    <row r="352" spans="1:32" ht="12.75">
      <c r="A352">
        <v>343</v>
      </c>
      <c r="B352" s="1"/>
      <c r="C352">
        <f>IF(B352&lt;&gt;"",VLOOKUP(B352,iscritti_20169!$A$1:$G$2,4,FALSE),"")</f>
      </c>
      <c r="D352">
        <f>IF(B352&lt;&gt;"",VLOOKUP(B352,iscritti_20169!$A$1:$G$2,2,FALSE),"")</f>
      </c>
      <c r="E352">
        <f>IF(B352&lt;&gt;"",VLOOKUP(B352,iscritti_20169!$A$1:$G$2,3,FALSE),"")</f>
      </c>
      <c r="F352">
        <f>IF(E352&lt;&gt;"",VLOOKUP(E352,'20169'!$AG$3:'20169'!$AH$8,2,FALSE),"")</f>
      </c>
      <c r="G352">
        <f>COUNTA('20169'!$H$352:'20169'!$M$352)</f>
        <v>0</v>
      </c>
      <c r="H352" s="1"/>
      <c r="I352" s="1"/>
      <c r="J352" s="1"/>
      <c r="K352" s="1"/>
      <c r="L352" s="1"/>
      <c r="M352" s="1"/>
      <c r="N352">
        <f>IF('20169'!$G$352&lt;&gt;0,'20169'!$O$352/'20169'!$G$352,"")</f>
      </c>
      <c r="O352">
        <f>SUM('20169'!$H$352:'20169'!$M$352)</f>
        <v>0</v>
      </c>
      <c r="P352" s="1"/>
      <c r="Q352" s="1"/>
      <c r="R352">
        <f>SUM('20169'!$O$352:'20169'!$Q$352)+'20169'!$AF$352</f>
        <v>0</v>
      </c>
      <c r="S352">
        <f>SUM('20169'!$R$352:'20169'!$R$352)</f>
        <v>0</v>
      </c>
      <c r="T352">
        <v>343</v>
      </c>
      <c r="V352" s="1"/>
      <c r="W352" s="1"/>
      <c r="X352" s="1"/>
      <c r="AF352">
        <f>'20169'!$G$352*IF(E352&lt;&gt;"",'20169'!$F$352,0)</f>
        <v>0</v>
      </c>
    </row>
    <row r="353" spans="1:32" ht="12.75">
      <c r="A353">
        <v>344</v>
      </c>
      <c r="B353" s="1"/>
      <c r="C353">
        <f>IF(B353&lt;&gt;"",VLOOKUP(B353,iscritti_20169!$A$1:$G$2,4,FALSE),"")</f>
      </c>
      <c r="D353">
        <f>IF(B353&lt;&gt;"",VLOOKUP(B353,iscritti_20169!$A$1:$G$2,2,FALSE),"")</f>
      </c>
      <c r="E353">
        <f>IF(B353&lt;&gt;"",VLOOKUP(B353,iscritti_20169!$A$1:$G$2,3,FALSE),"")</f>
      </c>
      <c r="F353">
        <f>IF(E353&lt;&gt;"",VLOOKUP(E353,'20169'!$AG$3:'20169'!$AH$8,2,FALSE),"")</f>
      </c>
      <c r="G353">
        <f>COUNTA('20169'!$H$353:'20169'!$M$353)</f>
        <v>0</v>
      </c>
      <c r="H353" s="1"/>
      <c r="I353" s="1"/>
      <c r="J353" s="1"/>
      <c r="K353" s="1"/>
      <c r="L353" s="1"/>
      <c r="M353" s="1"/>
      <c r="N353">
        <f>IF('20169'!$G$353&lt;&gt;0,'20169'!$O$353/'20169'!$G$353,"")</f>
      </c>
      <c r="O353">
        <f>SUM('20169'!$H$353:'20169'!$M$353)</f>
        <v>0</v>
      </c>
      <c r="P353" s="1"/>
      <c r="Q353" s="1"/>
      <c r="R353">
        <f>SUM('20169'!$O$353:'20169'!$Q$353)+'20169'!$AF$353</f>
        <v>0</v>
      </c>
      <c r="S353">
        <f>SUM('20169'!$R$353:'20169'!$R$353)</f>
        <v>0</v>
      </c>
      <c r="T353">
        <v>344</v>
      </c>
      <c r="V353" s="1"/>
      <c r="W353" s="1"/>
      <c r="X353" s="1"/>
      <c r="AF353">
        <f>'20169'!$G$353*IF(E353&lt;&gt;"",'20169'!$F$353,0)</f>
        <v>0</v>
      </c>
    </row>
    <row r="354" spans="1:32" ht="12.75">
      <c r="A354">
        <v>345</v>
      </c>
      <c r="B354" s="1"/>
      <c r="C354">
        <f>IF(B354&lt;&gt;"",VLOOKUP(B354,iscritti_20169!$A$1:$G$2,4,FALSE),"")</f>
      </c>
      <c r="D354">
        <f>IF(B354&lt;&gt;"",VLOOKUP(B354,iscritti_20169!$A$1:$G$2,2,FALSE),"")</f>
      </c>
      <c r="E354">
        <f>IF(B354&lt;&gt;"",VLOOKUP(B354,iscritti_20169!$A$1:$G$2,3,FALSE),"")</f>
      </c>
      <c r="F354">
        <f>IF(E354&lt;&gt;"",VLOOKUP(E354,'20169'!$AG$3:'20169'!$AH$8,2,FALSE),"")</f>
      </c>
      <c r="G354">
        <f>COUNTA('20169'!$H$354:'20169'!$M$354)</f>
        <v>0</v>
      </c>
      <c r="H354" s="1"/>
      <c r="I354" s="1"/>
      <c r="J354" s="1"/>
      <c r="K354" s="1"/>
      <c r="L354" s="1"/>
      <c r="M354" s="1"/>
      <c r="N354">
        <f>IF('20169'!$G$354&lt;&gt;0,'20169'!$O$354/'20169'!$G$354,"")</f>
      </c>
      <c r="O354">
        <f>SUM('20169'!$H$354:'20169'!$M$354)</f>
        <v>0</v>
      </c>
      <c r="P354" s="1"/>
      <c r="Q354" s="1"/>
      <c r="R354">
        <f>SUM('20169'!$O$354:'20169'!$Q$354)+'20169'!$AF$354</f>
        <v>0</v>
      </c>
      <c r="S354">
        <f>SUM('20169'!$R$354:'20169'!$R$354)</f>
        <v>0</v>
      </c>
      <c r="T354">
        <v>345</v>
      </c>
      <c r="V354" s="1"/>
      <c r="W354" s="1"/>
      <c r="X354" s="1"/>
      <c r="AF354">
        <f>'20169'!$G$354*IF(E354&lt;&gt;"",'20169'!$F$354,0)</f>
        <v>0</v>
      </c>
    </row>
    <row r="355" spans="1:32" ht="12.75">
      <c r="A355">
        <v>346</v>
      </c>
      <c r="B355" s="1"/>
      <c r="C355">
        <f>IF(B355&lt;&gt;"",VLOOKUP(B355,iscritti_20169!$A$1:$G$2,4,FALSE),"")</f>
      </c>
      <c r="D355">
        <f>IF(B355&lt;&gt;"",VLOOKUP(B355,iscritti_20169!$A$1:$G$2,2,FALSE),"")</f>
      </c>
      <c r="E355">
        <f>IF(B355&lt;&gt;"",VLOOKUP(B355,iscritti_20169!$A$1:$G$2,3,FALSE),"")</f>
      </c>
      <c r="F355">
        <f>IF(E355&lt;&gt;"",VLOOKUP(E355,'20169'!$AG$3:'20169'!$AH$8,2,FALSE),"")</f>
      </c>
      <c r="G355">
        <f>COUNTA('20169'!$H$355:'20169'!$M$355)</f>
        <v>0</v>
      </c>
      <c r="H355" s="1"/>
      <c r="I355" s="1"/>
      <c r="J355" s="1"/>
      <c r="K355" s="1"/>
      <c r="L355" s="1"/>
      <c r="M355" s="1"/>
      <c r="N355">
        <f>IF('20169'!$G$355&lt;&gt;0,'20169'!$O$355/'20169'!$G$355,"")</f>
      </c>
      <c r="O355">
        <f>SUM('20169'!$H$355:'20169'!$M$355)</f>
        <v>0</v>
      </c>
      <c r="P355" s="1"/>
      <c r="Q355" s="1"/>
      <c r="R355">
        <f>SUM('20169'!$O$355:'20169'!$Q$355)+'20169'!$AF$355</f>
        <v>0</v>
      </c>
      <c r="S355">
        <f>SUM('20169'!$R$355:'20169'!$R$355)</f>
        <v>0</v>
      </c>
      <c r="T355">
        <v>346</v>
      </c>
      <c r="V355" s="1"/>
      <c r="W355" s="1"/>
      <c r="X355" s="1"/>
      <c r="AF355">
        <f>'20169'!$G$355*IF(E355&lt;&gt;"",'20169'!$F$355,0)</f>
        <v>0</v>
      </c>
    </row>
    <row r="356" spans="1:32" ht="12.75">
      <c r="A356">
        <v>347</v>
      </c>
      <c r="B356" s="1"/>
      <c r="C356">
        <f>IF(B356&lt;&gt;"",VLOOKUP(B356,iscritti_20169!$A$1:$G$2,4,FALSE),"")</f>
      </c>
      <c r="D356">
        <f>IF(B356&lt;&gt;"",VLOOKUP(B356,iscritti_20169!$A$1:$G$2,2,FALSE),"")</f>
      </c>
      <c r="E356">
        <f>IF(B356&lt;&gt;"",VLOOKUP(B356,iscritti_20169!$A$1:$G$2,3,FALSE),"")</f>
      </c>
      <c r="F356">
        <f>IF(E356&lt;&gt;"",VLOOKUP(E356,'20169'!$AG$3:'20169'!$AH$8,2,FALSE),"")</f>
      </c>
      <c r="G356">
        <f>COUNTA('20169'!$H$356:'20169'!$M$356)</f>
        <v>0</v>
      </c>
      <c r="H356" s="1"/>
      <c r="I356" s="1"/>
      <c r="J356" s="1"/>
      <c r="K356" s="1"/>
      <c r="L356" s="1"/>
      <c r="M356" s="1"/>
      <c r="N356">
        <f>IF('20169'!$G$356&lt;&gt;0,'20169'!$O$356/'20169'!$G$356,"")</f>
      </c>
      <c r="O356">
        <f>SUM('20169'!$H$356:'20169'!$M$356)</f>
        <v>0</v>
      </c>
      <c r="P356" s="1"/>
      <c r="Q356" s="1"/>
      <c r="R356">
        <f>SUM('20169'!$O$356:'20169'!$Q$356)+'20169'!$AF$356</f>
        <v>0</v>
      </c>
      <c r="S356">
        <f>SUM('20169'!$R$356:'20169'!$R$356)</f>
        <v>0</v>
      </c>
      <c r="T356">
        <v>347</v>
      </c>
      <c r="V356" s="1"/>
      <c r="W356" s="1"/>
      <c r="X356" s="1"/>
      <c r="AF356">
        <f>'20169'!$G$356*IF(E356&lt;&gt;"",'20169'!$F$356,0)</f>
        <v>0</v>
      </c>
    </row>
    <row r="357" spans="1:32" ht="12.75">
      <c r="A357">
        <v>348</v>
      </c>
      <c r="B357" s="1"/>
      <c r="C357">
        <f>IF(B357&lt;&gt;"",VLOOKUP(B357,iscritti_20169!$A$1:$G$2,4,FALSE),"")</f>
      </c>
      <c r="D357">
        <f>IF(B357&lt;&gt;"",VLOOKUP(B357,iscritti_20169!$A$1:$G$2,2,FALSE),"")</f>
      </c>
      <c r="E357">
        <f>IF(B357&lt;&gt;"",VLOOKUP(B357,iscritti_20169!$A$1:$G$2,3,FALSE),"")</f>
      </c>
      <c r="F357">
        <f>IF(E357&lt;&gt;"",VLOOKUP(E357,'20169'!$AG$3:'20169'!$AH$8,2,FALSE),"")</f>
      </c>
      <c r="G357">
        <f>COUNTA('20169'!$H$357:'20169'!$M$357)</f>
        <v>0</v>
      </c>
      <c r="H357" s="1"/>
      <c r="I357" s="1"/>
      <c r="J357" s="1"/>
      <c r="K357" s="1"/>
      <c r="L357" s="1"/>
      <c r="M357" s="1"/>
      <c r="N357">
        <f>IF('20169'!$G$357&lt;&gt;0,'20169'!$O$357/'20169'!$G$357,"")</f>
      </c>
      <c r="O357">
        <f>SUM('20169'!$H$357:'20169'!$M$357)</f>
        <v>0</v>
      </c>
      <c r="P357" s="1"/>
      <c r="Q357" s="1"/>
      <c r="R357">
        <f>SUM('20169'!$O$357:'20169'!$Q$357)+'20169'!$AF$357</f>
        <v>0</v>
      </c>
      <c r="S357">
        <f>SUM('20169'!$R$357:'20169'!$R$357)</f>
        <v>0</v>
      </c>
      <c r="T357">
        <v>348</v>
      </c>
      <c r="V357" s="1"/>
      <c r="W357" s="1"/>
      <c r="X357" s="1"/>
      <c r="AF357">
        <f>'20169'!$G$357*IF(E357&lt;&gt;"",'20169'!$F$357,0)</f>
        <v>0</v>
      </c>
    </row>
    <row r="358" spans="1:32" ht="12.75">
      <c r="A358">
        <v>349</v>
      </c>
      <c r="B358" s="1"/>
      <c r="C358">
        <f>IF(B358&lt;&gt;"",VLOOKUP(B358,iscritti_20169!$A$1:$G$2,4,FALSE),"")</f>
      </c>
      <c r="D358">
        <f>IF(B358&lt;&gt;"",VLOOKUP(B358,iscritti_20169!$A$1:$G$2,2,FALSE),"")</f>
      </c>
      <c r="E358">
        <f>IF(B358&lt;&gt;"",VLOOKUP(B358,iscritti_20169!$A$1:$G$2,3,FALSE),"")</f>
      </c>
      <c r="F358">
        <f>IF(E358&lt;&gt;"",VLOOKUP(E358,'20169'!$AG$3:'20169'!$AH$8,2,FALSE),"")</f>
      </c>
      <c r="G358">
        <f>COUNTA('20169'!$H$358:'20169'!$M$358)</f>
        <v>0</v>
      </c>
      <c r="H358" s="1"/>
      <c r="I358" s="1"/>
      <c r="J358" s="1"/>
      <c r="K358" s="1"/>
      <c r="L358" s="1"/>
      <c r="M358" s="1"/>
      <c r="N358">
        <f>IF('20169'!$G$358&lt;&gt;0,'20169'!$O$358/'20169'!$G$358,"")</f>
      </c>
      <c r="O358">
        <f>SUM('20169'!$H$358:'20169'!$M$358)</f>
        <v>0</v>
      </c>
      <c r="P358" s="1"/>
      <c r="Q358" s="1"/>
      <c r="R358">
        <f>SUM('20169'!$O$358:'20169'!$Q$358)+'20169'!$AF$358</f>
        <v>0</v>
      </c>
      <c r="S358">
        <f>SUM('20169'!$R$358:'20169'!$R$358)</f>
        <v>0</v>
      </c>
      <c r="T358">
        <v>349</v>
      </c>
      <c r="V358" s="1"/>
      <c r="W358" s="1"/>
      <c r="X358" s="1"/>
      <c r="AF358">
        <f>'20169'!$G$358*IF(E358&lt;&gt;"",'20169'!$F$358,0)</f>
        <v>0</v>
      </c>
    </row>
    <row r="359" spans="1:32" ht="12.75">
      <c r="A359">
        <v>350</v>
      </c>
      <c r="B359" s="1"/>
      <c r="C359">
        <f>IF(B359&lt;&gt;"",VLOOKUP(B359,iscritti_20169!$A$1:$G$2,4,FALSE),"")</f>
      </c>
      <c r="D359">
        <f>IF(B359&lt;&gt;"",VLOOKUP(B359,iscritti_20169!$A$1:$G$2,2,FALSE),"")</f>
      </c>
      <c r="E359">
        <f>IF(B359&lt;&gt;"",VLOOKUP(B359,iscritti_20169!$A$1:$G$2,3,FALSE),"")</f>
      </c>
      <c r="F359">
        <f>IF(E359&lt;&gt;"",VLOOKUP(E359,'20169'!$AG$3:'20169'!$AH$8,2,FALSE),"")</f>
      </c>
      <c r="G359">
        <f>COUNTA('20169'!$H$359:'20169'!$M$359)</f>
        <v>0</v>
      </c>
      <c r="H359" s="1"/>
      <c r="I359" s="1"/>
      <c r="J359" s="1"/>
      <c r="K359" s="1"/>
      <c r="L359" s="1"/>
      <c r="M359" s="1"/>
      <c r="N359">
        <f>IF('20169'!$G$359&lt;&gt;0,'20169'!$O$359/'20169'!$G$359,"")</f>
      </c>
      <c r="O359">
        <f>SUM('20169'!$H$359:'20169'!$M$359)</f>
        <v>0</v>
      </c>
      <c r="P359" s="1"/>
      <c r="Q359" s="1"/>
      <c r="R359">
        <f>SUM('20169'!$O$359:'20169'!$Q$359)+'20169'!$AF$359</f>
        <v>0</v>
      </c>
      <c r="S359">
        <f>SUM('20169'!$R$359:'20169'!$R$359)</f>
        <v>0</v>
      </c>
      <c r="T359">
        <v>350</v>
      </c>
      <c r="V359" s="1"/>
      <c r="W359" s="1"/>
      <c r="X359" s="1"/>
      <c r="AF359">
        <f>'20169'!$G$359*IF(E359&lt;&gt;"",'20169'!$F$359,0)</f>
        <v>0</v>
      </c>
    </row>
    <row r="360" spans="1:32" ht="12.75">
      <c r="A360">
        <v>351</v>
      </c>
      <c r="B360" s="1"/>
      <c r="C360">
        <f>IF(B360&lt;&gt;"",VLOOKUP(B360,iscritti_20169!$A$1:$G$2,4,FALSE),"")</f>
      </c>
      <c r="D360">
        <f>IF(B360&lt;&gt;"",VLOOKUP(B360,iscritti_20169!$A$1:$G$2,2,FALSE),"")</f>
      </c>
      <c r="E360">
        <f>IF(B360&lt;&gt;"",VLOOKUP(B360,iscritti_20169!$A$1:$G$2,3,FALSE),"")</f>
      </c>
      <c r="F360">
        <f>IF(E360&lt;&gt;"",VLOOKUP(E360,'20169'!$AG$3:'20169'!$AH$8,2,FALSE),"")</f>
      </c>
      <c r="G360">
        <f>COUNTA('20169'!$H$360:'20169'!$M$360)</f>
        <v>0</v>
      </c>
      <c r="H360" s="1"/>
      <c r="I360" s="1"/>
      <c r="J360" s="1"/>
      <c r="K360" s="1"/>
      <c r="L360" s="1"/>
      <c r="M360" s="1"/>
      <c r="N360">
        <f>IF('20169'!$G$360&lt;&gt;0,'20169'!$O$360/'20169'!$G$360,"")</f>
      </c>
      <c r="O360">
        <f>SUM('20169'!$H$360:'20169'!$M$360)</f>
        <v>0</v>
      </c>
      <c r="P360" s="1"/>
      <c r="Q360" s="1"/>
      <c r="R360">
        <f>SUM('20169'!$O$360:'20169'!$Q$360)+'20169'!$AF$360</f>
        <v>0</v>
      </c>
      <c r="S360">
        <f>SUM('20169'!$R$360:'20169'!$R$360)</f>
        <v>0</v>
      </c>
      <c r="T360">
        <v>351</v>
      </c>
      <c r="V360" s="1"/>
      <c r="W360" s="1"/>
      <c r="X360" s="1"/>
      <c r="AF360">
        <f>'20169'!$G$360*IF(E360&lt;&gt;"",'20169'!$F$360,0)</f>
        <v>0</v>
      </c>
    </row>
    <row r="361" spans="1:32" ht="12.75">
      <c r="A361">
        <v>352</v>
      </c>
      <c r="B361" s="1"/>
      <c r="C361">
        <f>IF(B361&lt;&gt;"",VLOOKUP(B361,iscritti_20169!$A$1:$G$2,4,FALSE),"")</f>
      </c>
      <c r="D361">
        <f>IF(B361&lt;&gt;"",VLOOKUP(B361,iscritti_20169!$A$1:$G$2,2,FALSE),"")</f>
      </c>
      <c r="E361">
        <f>IF(B361&lt;&gt;"",VLOOKUP(B361,iscritti_20169!$A$1:$G$2,3,FALSE),"")</f>
      </c>
      <c r="F361">
        <f>IF(E361&lt;&gt;"",VLOOKUP(E361,'20169'!$AG$3:'20169'!$AH$8,2,FALSE),"")</f>
      </c>
      <c r="G361">
        <f>COUNTA('20169'!$H$361:'20169'!$M$361)</f>
        <v>0</v>
      </c>
      <c r="H361" s="1"/>
      <c r="I361" s="1"/>
      <c r="J361" s="1"/>
      <c r="K361" s="1"/>
      <c r="L361" s="1"/>
      <c r="M361" s="1"/>
      <c r="N361">
        <f>IF('20169'!$G$361&lt;&gt;0,'20169'!$O$361/'20169'!$G$361,"")</f>
      </c>
      <c r="O361">
        <f>SUM('20169'!$H$361:'20169'!$M$361)</f>
        <v>0</v>
      </c>
      <c r="P361" s="1"/>
      <c r="Q361" s="1"/>
      <c r="R361">
        <f>SUM('20169'!$O$361:'20169'!$Q$361)+'20169'!$AF$361</f>
        <v>0</v>
      </c>
      <c r="S361">
        <f>SUM('20169'!$R$361:'20169'!$R$361)</f>
        <v>0</v>
      </c>
      <c r="T361">
        <v>352</v>
      </c>
      <c r="V361" s="1"/>
      <c r="W361" s="1"/>
      <c r="X361" s="1"/>
      <c r="AF361">
        <f>'20169'!$G$361*IF(E361&lt;&gt;"",'20169'!$F$361,0)</f>
        <v>0</v>
      </c>
    </row>
    <row r="362" spans="1:32" ht="12.75">
      <c r="A362">
        <v>353</v>
      </c>
      <c r="B362" s="1"/>
      <c r="C362">
        <f>IF(B362&lt;&gt;"",VLOOKUP(B362,iscritti_20169!$A$1:$G$2,4,FALSE),"")</f>
      </c>
      <c r="D362">
        <f>IF(B362&lt;&gt;"",VLOOKUP(B362,iscritti_20169!$A$1:$G$2,2,FALSE),"")</f>
      </c>
      <c r="E362">
        <f>IF(B362&lt;&gt;"",VLOOKUP(B362,iscritti_20169!$A$1:$G$2,3,FALSE),"")</f>
      </c>
      <c r="F362">
        <f>IF(E362&lt;&gt;"",VLOOKUP(E362,'20169'!$AG$3:'20169'!$AH$8,2,FALSE),"")</f>
      </c>
      <c r="G362">
        <f>COUNTA('20169'!$H$362:'20169'!$M$362)</f>
        <v>0</v>
      </c>
      <c r="H362" s="1"/>
      <c r="I362" s="1"/>
      <c r="J362" s="1"/>
      <c r="K362" s="1"/>
      <c r="L362" s="1"/>
      <c r="M362" s="1"/>
      <c r="N362">
        <f>IF('20169'!$G$362&lt;&gt;0,'20169'!$O$362/'20169'!$G$362,"")</f>
      </c>
      <c r="O362">
        <f>SUM('20169'!$H$362:'20169'!$M$362)</f>
        <v>0</v>
      </c>
      <c r="P362" s="1"/>
      <c r="Q362" s="1"/>
      <c r="R362">
        <f>SUM('20169'!$O$362:'20169'!$Q$362)+'20169'!$AF$362</f>
        <v>0</v>
      </c>
      <c r="S362">
        <f>SUM('20169'!$R$362:'20169'!$R$362)</f>
        <v>0</v>
      </c>
      <c r="T362">
        <v>353</v>
      </c>
      <c r="V362" s="1"/>
      <c r="W362" s="1"/>
      <c r="X362" s="1"/>
      <c r="AF362">
        <f>'20169'!$G$362*IF(E362&lt;&gt;"",'20169'!$F$362,0)</f>
        <v>0</v>
      </c>
    </row>
    <row r="363" spans="1:32" ht="12.75">
      <c r="A363">
        <v>354</v>
      </c>
      <c r="B363" s="1"/>
      <c r="C363">
        <f>IF(B363&lt;&gt;"",VLOOKUP(B363,iscritti_20169!$A$1:$G$2,4,FALSE),"")</f>
      </c>
      <c r="D363">
        <f>IF(B363&lt;&gt;"",VLOOKUP(B363,iscritti_20169!$A$1:$G$2,2,FALSE),"")</f>
      </c>
      <c r="E363">
        <f>IF(B363&lt;&gt;"",VLOOKUP(B363,iscritti_20169!$A$1:$G$2,3,FALSE),"")</f>
      </c>
      <c r="F363">
        <f>IF(E363&lt;&gt;"",VLOOKUP(E363,'20169'!$AG$3:'20169'!$AH$8,2,FALSE),"")</f>
      </c>
      <c r="G363">
        <f>COUNTA('20169'!$H$363:'20169'!$M$363)</f>
        <v>0</v>
      </c>
      <c r="H363" s="1"/>
      <c r="I363" s="1"/>
      <c r="J363" s="1"/>
      <c r="K363" s="1"/>
      <c r="L363" s="1"/>
      <c r="M363" s="1"/>
      <c r="N363">
        <f>IF('20169'!$G$363&lt;&gt;0,'20169'!$O$363/'20169'!$G$363,"")</f>
      </c>
      <c r="O363">
        <f>SUM('20169'!$H$363:'20169'!$M$363)</f>
        <v>0</v>
      </c>
      <c r="P363" s="1"/>
      <c r="Q363" s="1"/>
      <c r="R363">
        <f>SUM('20169'!$O$363:'20169'!$Q$363)+'20169'!$AF$363</f>
        <v>0</v>
      </c>
      <c r="S363">
        <f>SUM('20169'!$R$363:'20169'!$R$363)</f>
        <v>0</v>
      </c>
      <c r="T363">
        <v>354</v>
      </c>
      <c r="V363" s="1"/>
      <c r="W363" s="1"/>
      <c r="X363" s="1"/>
      <c r="AF363">
        <f>'20169'!$G$363*IF(E363&lt;&gt;"",'20169'!$F$363,0)</f>
        <v>0</v>
      </c>
    </row>
    <row r="364" spans="1:32" ht="12.75">
      <c r="A364">
        <v>355</v>
      </c>
      <c r="B364" s="1"/>
      <c r="C364">
        <f>IF(B364&lt;&gt;"",VLOOKUP(B364,iscritti_20169!$A$1:$G$2,4,FALSE),"")</f>
      </c>
      <c r="D364">
        <f>IF(B364&lt;&gt;"",VLOOKUP(B364,iscritti_20169!$A$1:$G$2,2,FALSE),"")</f>
      </c>
      <c r="E364">
        <f>IF(B364&lt;&gt;"",VLOOKUP(B364,iscritti_20169!$A$1:$G$2,3,FALSE),"")</f>
      </c>
      <c r="F364">
        <f>IF(E364&lt;&gt;"",VLOOKUP(E364,'20169'!$AG$3:'20169'!$AH$8,2,FALSE),"")</f>
      </c>
      <c r="G364">
        <f>COUNTA('20169'!$H$364:'20169'!$M$364)</f>
        <v>0</v>
      </c>
      <c r="H364" s="1"/>
      <c r="I364" s="1"/>
      <c r="J364" s="1"/>
      <c r="K364" s="1"/>
      <c r="L364" s="1"/>
      <c r="M364" s="1"/>
      <c r="N364">
        <f>IF('20169'!$G$364&lt;&gt;0,'20169'!$O$364/'20169'!$G$364,"")</f>
      </c>
      <c r="O364">
        <f>SUM('20169'!$H$364:'20169'!$M$364)</f>
        <v>0</v>
      </c>
      <c r="P364" s="1"/>
      <c r="Q364" s="1"/>
      <c r="R364">
        <f>SUM('20169'!$O$364:'20169'!$Q$364)+'20169'!$AF$364</f>
        <v>0</v>
      </c>
      <c r="S364">
        <f>SUM('20169'!$R$364:'20169'!$R$364)</f>
        <v>0</v>
      </c>
      <c r="T364">
        <v>355</v>
      </c>
      <c r="V364" s="1"/>
      <c r="W364" s="1"/>
      <c r="X364" s="1"/>
      <c r="AF364">
        <f>'20169'!$G$364*IF(E364&lt;&gt;"",'20169'!$F$364,0)</f>
        <v>0</v>
      </c>
    </row>
    <row r="365" spans="1:32" ht="12.75">
      <c r="A365">
        <v>356</v>
      </c>
      <c r="B365" s="1"/>
      <c r="C365">
        <f>IF(B365&lt;&gt;"",VLOOKUP(B365,iscritti_20169!$A$1:$G$2,4,FALSE),"")</f>
      </c>
      <c r="D365">
        <f>IF(B365&lt;&gt;"",VLOOKUP(B365,iscritti_20169!$A$1:$G$2,2,FALSE),"")</f>
      </c>
      <c r="E365">
        <f>IF(B365&lt;&gt;"",VLOOKUP(B365,iscritti_20169!$A$1:$G$2,3,FALSE),"")</f>
      </c>
      <c r="F365">
        <f>IF(E365&lt;&gt;"",VLOOKUP(E365,'20169'!$AG$3:'20169'!$AH$8,2,FALSE),"")</f>
      </c>
      <c r="G365">
        <f>COUNTA('20169'!$H$365:'20169'!$M$365)</f>
        <v>0</v>
      </c>
      <c r="H365" s="1"/>
      <c r="I365" s="1"/>
      <c r="J365" s="1"/>
      <c r="K365" s="1"/>
      <c r="L365" s="1"/>
      <c r="M365" s="1"/>
      <c r="N365">
        <f>IF('20169'!$G$365&lt;&gt;0,'20169'!$O$365/'20169'!$G$365,"")</f>
      </c>
      <c r="O365">
        <f>SUM('20169'!$H$365:'20169'!$M$365)</f>
        <v>0</v>
      </c>
      <c r="P365" s="1"/>
      <c r="Q365" s="1"/>
      <c r="R365">
        <f>SUM('20169'!$O$365:'20169'!$Q$365)+'20169'!$AF$365</f>
        <v>0</v>
      </c>
      <c r="S365">
        <f>SUM('20169'!$R$365:'20169'!$R$365)</f>
        <v>0</v>
      </c>
      <c r="T365">
        <v>356</v>
      </c>
      <c r="V365" s="1"/>
      <c r="W365" s="1"/>
      <c r="X365" s="1"/>
      <c r="AF365">
        <f>'20169'!$G$365*IF(E365&lt;&gt;"",'20169'!$F$365,0)</f>
        <v>0</v>
      </c>
    </row>
    <row r="366" spans="1:32" ht="12.75">
      <c r="A366">
        <v>357</v>
      </c>
      <c r="B366" s="1"/>
      <c r="C366">
        <f>IF(B366&lt;&gt;"",VLOOKUP(B366,iscritti_20169!$A$1:$G$2,4,FALSE),"")</f>
      </c>
      <c r="D366">
        <f>IF(B366&lt;&gt;"",VLOOKUP(B366,iscritti_20169!$A$1:$G$2,2,FALSE),"")</f>
      </c>
      <c r="E366">
        <f>IF(B366&lt;&gt;"",VLOOKUP(B366,iscritti_20169!$A$1:$G$2,3,FALSE),"")</f>
      </c>
      <c r="F366">
        <f>IF(E366&lt;&gt;"",VLOOKUP(E366,'20169'!$AG$3:'20169'!$AH$8,2,FALSE),"")</f>
      </c>
      <c r="G366">
        <f>COUNTA('20169'!$H$366:'20169'!$M$366)</f>
        <v>0</v>
      </c>
      <c r="H366" s="1"/>
      <c r="I366" s="1"/>
      <c r="J366" s="1"/>
      <c r="K366" s="1"/>
      <c r="L366" s="1"/>
      <c r="M366" s="1"/>
      <c r="N366">
        <f>IF('20169'!$G$366&lt;&gt;0,'20169'!$O$366/'20169'!$G$366,"")</f>
      </c>
      <c r="O366">
        <f>SUM('20169'!$H$366:'20169'!$M$366)</f>
        <v>0</v>
      </c>
      <c r="P366" s="1"/>
      <c r="Q366" s="1"/>
      <c r="R366">
        <f>SUM('20169'!$O$366:'20169'!$Q$366)+'20169'!$AF$366</f>
        <v>0</v>
      </c>
      <c r="S366">
        <f>SUM('20169'!$R$366:'20169'!$R$366)</f>
        <v>0</v>
      </c>
      <c r="T366">
        <v>357</v>
      </c>
      <c r="V366" s="1"/>
      <c r="W366" s="1"/>
      <c r="X366" s="1"/>
      <c r="AF366">
        <f>'20169'!$G$366*IF(E366&lt;&gt;"",'20169'!$F$366,0)</f>
        <v>0</v>
      </c>
    </row>
    <row r="367" spans="1:32" ht="12.75">
      <c r="A367">
        <v>358</v>
      </c>
      <c r="B367" s="1"/>
      <c r="C367">
        <f>IF(B367&lt;&gt;"",VLOOKUP(B367,iscritti_20169!$A$1:$G$2,4,FALSE),"")</f>
      </c>
      <c r="D367">
        <f>IF(B367&lt;&gt;"",VLOOKUP(B367,iscritti_20169!$A$1:$G$2,2,FALSE),"")</f>
      </c>
      <c r="E367">
        <f>IF(B367&lt;&gt;"",VLOOKUP(B367,iscritti_20169!$A$1:$G$2,3,FALSE),"")</f>
      </c>
      <c r="F367">
        <f>IF(E367&lt;&gt;"",VLOOKUP(E367,'20169'!$AG$3:'20169'!$AH$8,2,FALSE),"")</f>
      </c>
      <c r="G367">
        <f>COUNTA('20169'!$H$367:'20169'!$M$367)</f>
        <v>0</v>
      </c>
      <c r="H367" s="1"/>
      <c r="I367" s="1"/>
      <c r="J367" s="1"/>
      <c r="K367" s="1"/>
      <c r="L367" s="1"/>
      <c r="M367" s="1"/>
      <c r="N367">
        <f>IF('20169'!$G$367&lt;&gt;0,'20169'!$O$367/'20169'!$G$367,"")</f>
      </c>
      <c r="O367">
        <f>SUM('20169'!$H$367:'20169'!$M$367)</f>
        <v>0</v>
      </c>
      <c r="P367" s="1"/>
      <c r="Q367" s="1"/>
      <c r="R367">
        <f>SUM('20169'!$O$367:'20169'!$Q$367)+'20169'!$AF$367</f>
        <v>0</v>
      </c>
      <c r="S367">
        <f>SUM('20169'!$R$367:'20169'!$R$367)</f>
        <v>0</v>
      </c>
      <c r="T367">
        <v>358</v>
      </c>
      <c r="V367" s="1"/>
      <c r="W367" s="1"/>
      <c r="X367" s="1"/>
      <c r="AF367">
        <f>'20169'!$G$367*IF(E367&lt;&gt;"",'20169'!$F$367,0)</f>
        <v>0</v>
      </c>
    </row>
    <row r="368" spans="1:32" ht="12.75">
      <c r="A368">
        <v>359</v>
      </c>
      <c r="B368" s="1"/>
      <c r="C368">
        <f>IF(B368&lt;&gt;"",VLOOKUP(B368,iscritti_20169!$A$1:$G$2,4,FALSE),"")</f>
      </c>
      <c r="D368">
        <f>IF(B368&lt;&gt;"",VLOOKUP(B368,iscritti_20169!$A$1:$G$2,2,FALSE),"")</f>
      </c>
      <c r="E368">
        <f>IF(B368&lt;&gt;"",VLOOKUP(B368,iscritti_20169!$A$1:$G$2,3,FALSE),"")</f>
      </c>
      <c r="F368">
        <f>IF(E368&lt;&gt;"",VLOOKUP(E368,'20169'!$AG$3:'20169'!$AH$8,2,FALSE),"")</f>
      </c>
      <c r="G368">
        <f>COUNTA('20169'!$H$368:'20169'!$M$368)</f>
        <v>0</v>
      </c>
      <c r="H368" s="1"/>
      <c r="I368" s="1"/>
      <c r="J368" s="1"/>
      <c r="K368" s="1"/>
      <c r="L368" s="1"/>
      <c r="M368" s="1"/>
      <c r="N368">
        <f>IF('20169'!$G$368&lt;&gt;0,'20169'!$O$368/'20169'!$G$368,"")</f>
      </c>
      <c r="O368">
        <f>SUM('20169'!$H$368:'20169'!$M$368)</f>
        <v>0</v>
      </c>
      <c r="P368" s="1"/>
      <c r="Q368" s="1"/>
      <c r="R368">
        <f>SUM('20169'!$O$368:'20169'!$Q$368)+'20169'!$AF$368</f>
        <v>0</v>
      </c>
      <c r="S368">
        <f>SUM('20169'!$R$368:'20169'!$R$368)</f>
        <v>0</v>
      </c>
      <c r="T368">
        <v>359</v>
      </c>
      <c r="V368" s="1"/>
      <c r="W368" s="1"/>
      <c r="X368" s="1"/>
      <c r="AF368">
        <f>'20169'!$G$368*IF(E368&lt;&gt;"",'20169'!$F$368,0)</f>
        <v>0</v>
      </c>
    </row>
    <row r="369" spans="1:32" ht="12.75">
      <c r="A369">
        <v>360</v>
      </c>
      <c r="B369" s="1"/>
      <c r="C369">
        <f>IF(B369&lt;&gt;"",VLOOKUP(B369,iscritti_20169!$A$1:$G$2,4,FALSE),"")</f>
      </c>
      <c r="D369">
        <f>IF(B369&lt;&gt;"",VLOOKUP(B369,iscritti_20169!$A$1:$G$2,2,FALSE),"")</f>
      </c>
      <c r="E369">
        <f>IF(B369&lt;&gt;"",VLOOKUP(B369,iscritti_20169!$A$1:$G$2,3,FALSE),"")</f>
      </c>
      <c r="F369">
        <f>IF(E369&lt;&gt;"",VLOOKUP(E369,'20169'!$AG$3:'20169'!$AH$8,2,FALSE),"")</f>
      </c>
      <c r="G369">
        <f>COUNTA('20169'!$H$369:'20169'!$M$369)</f>
        <v>0</v>
      </c>
      <c r="H369" s="1"/>
      <c r="I369" s="1"/>
      <c r="J369" s="1"/>
      <c r="K369" s="1"/>
      <c r="L369" s="1"/>
      <c r="M369" s="1"/>
      <c r="N369">
        <f>IF('20169'!$G$369&lt;&gt;0,'20169'!$O$369/'20169'!$G$369,"")</f>
      </c>
      <c r="O369">
        <f>SUM('20169'!$H$369:'20169'!$M$369)</f>
        <v>0</v>
      </c>
      <c r="P369" s="1"/>
      <c r="Q369" s="1"/>
      <c r="R369">
        <f>SUM('20169'!$O$369:'20169'!$Q$369)+'20169'!$AF$369</f>
        <v>0</v>
      </c>
      <c r="S369">
        <f>SUM('20169'!$R$369:'20169'!$R$369)</f>
        <v>0</v>
      </c>
      <c r="T369">
        <v>360</v>
      </c>
      <c r="V369" s="1"/>
      <c r="W369" s="1"/>
      <c r="X369" s="1"/>
      <c r="AF369">
        <f>'20169'!$G$369*IF(E369&lt;&gt;"",'20169'!$F$369,0)</f>
        <v>0</v>
      </c>
    </row>
    <row r="370" spans="1:32" ht="12.75">
      <c r="A370">
        <v>361</v>
      </c>
      <c r="B370" s="1"/>
      <c r="C370">
        <f>IF(B370&lt;&gt;"",VLOOKUP(B370,iscritti_20169!$A$1:$G$2,4,FALSE),"")</f>
      </c>
      <c r="D370">
        <f>IF(B370&lt;&gt;"",VLOOKUP(B370,iscritti_20169!$A$1:$G$2,2,FALSE),"")</f>
      </c>
      <c r="E370">
        <f>IF(B370&lt;&gt;"",VLOOKUP(B370,iscritti_20169!$A$1:$G$2,3,FALSE),"")</f>
      </c>
      <c r="F370">
        <f>IF(E370&lt;&gt;"",VLOOKUP(E370,'20169'!$AG$3:'20169'!$AH$8,2,FALSE),"")</f>
      </c>
      <c r="G370">
        <f>COUNTA('20169'!$H$370:'20169'!$M$370)</f>
        <v>0</v>
      </c>
      <c r="H370" s="1"/>
      <c r="I370" s="1"/>
      <c r="J370" s="1"/>
      <c r="K370" s="1"/>
      <c r="L370" s="1"/>
      <c r="M370" s="1"/>
      <c r="N370">
        <f>IF('20169'!$G$370&lt;&gt;0,'20169'!$O$370/'20169'!$G$370,"")</f>
      </c>
      <c r="O370">
        <f>SUM('20169'!$H$370:'20169'!$M$370)</f>
        <v>0</v>
      </c>
      <c r="P370" s="1"/>
      <c r="Q370" s="1"/>
      <c r="R370">
        <f>SUM('20169'!$O$370:'20169'!$Q$370)+'20169'!$AF$370</f>
        <v>0</v>
      </c>
      <c r="S370">
        <f>SUM('20169'!$R$370:'20169'!$R$370)</f>
        <v>0</v>
      </c>
      <c r="T370">
        <v>361</v>
      </c>
      <c r="V370" s="1"/>
      <c r="W370" s="1"/>
      <c r="X370" s="1"/>
      <c r="AF370">
        <f>'20169'!$G$370*IF(E370&lt;&gt;"",'20169'!$F$370,0)</f>
        <v>0</v>
      </c>
    </row>
    <row r="371" spans="1:32" ht="12.75">
      <c r="A371">
        <v>362</v>
      </c>
      <c r="B371" s="1"/>
      <c r="C371">
        <f>IF(B371&lt;&gt;"",VLOOKUP(B371,iscritti_20169!$A$1:$G$2,4,FALSE),"")</f>
      </c>
      <c r="D371">
        <f>IF(B371&lt;&gt;"",VLOOKUP(B371,iscritti_20169!$A$1:$G$2,2,FALSE),"")</f>
      </c>
      <c r="E371">
        <f>IF(B371&lt;&gt;"",VLOOKUP(B371,iscritti_20169!$A$1:$G$2,3,FALSE),"")</f>
      </c>
      <c r="F371">
        <f>IF(E371&lt;&gt;"",VLOOKUP(E371,'20169'!$AG$3:'20169'!$AH$8,2,FALSE),"")</f>
      </c>
      <c r="G371">
        <f>COUNTA('20169'!$H$371:'20169'!$M$371)</f>
        <v>0</v>
      </c>
      <c r="H371" s="1"/>
      <c r="I371" s="1"/>
      <c r="J371" s="1"/>
      <c r="K371" s="1"/>
      <c r="L371" s="1"/>
      <c r="M371" s="1"/>
      <c r="N371">
        <f>IF('20169'!$G$371&lt;&gt;0,'20169'!$O$371/'20169'!$G$371,"")</f>
      </c>
      <c r="O371">
        <f>SUM('20169'!$H$371:'20169'!$M$371)</f>
        <v>0</v>
      </c>
      <c r="P371" s="1"/>
      <c r="Q371" s="1"/>
      <c r="R371">
        <f>SUM('20169'!$O$371:'20169'!$Q$371)+'20169'!$AF$371</f>
        <v>0</v>
      </c>
      <c r="S371">
        <f>SUM('20169'!$R$371:'20169'!$R$371)</f>
        <v>0</v>
      </c>
      <c r="T371">
        <v>362</v>
      </c>
      <c r="V371" s="1"/>
      <c r="W371" s="1"/>
      <c r="X371" s="1"/>
      <c r="AF371">
        <f>'20169'!$G$371*IF(E371&lt;&gt;"",'20169'!$F$371,0)</f>
        <v>0</v>
      </c>
    </row>
    <row r="372" spans="1:32" ht="12.75">
      <c r="A372">
        <v>363</v>
      </c>
      <c r="B372" s="1"/>
      <c r="C372">
        <f>IF(B372&lt;&gt;"",VLOOKUP(B372,iscritti_20169!$A$1:$G$2,4,FALSE),"")</f>
      </c>
      <c r="D372">
        <f>IF(B372&lt;&gt;"",VLOOKUP(B372,iscritti_20169!$A$1:$G$2,2,FALSE),"")</f>
      </c>
      <c r="E372">
        <f>IF(B372&lt;&gt;"",VLOOKUP(B372,iscritti_20169!$A$1:$G$2,3,FALSE),"")</f>
      </c>
      <c r="F372">
        <f>IF(E372&lt;&gt;"",VLOOKUP(E372,'20169'!$AG$3:'20169'!$AH$8,2,FALSE),"")</f>
      </c>
      <c r="G372">
        <f>COUNTA('20169'!$H$372:'20169'!$M$372)</f>
        <v>0</v>
      </c>
      <c r="H372" s="1"/>
      <c r="I372" s="1"/>
      <c r="J372" s="1"/>
      <c r="K372" s="1"/>
      <c r="L372" s="1"/>
      <c r="M372" s="1"/>
      <c r="N372">
        <f>IF('20169'!$G$372&lt;&gt;0,'20169'!$O$372/'20169'!$G$372,"")</f>
      </c>
      <c r="O372">
        <f>SUM('20169'!$H$372:'20169'!$M$372)</f>
        <v>0</v>
      </c>
      <c r="P372" s="1"/>
      <c r="Q372" s="1"/>
      <c r="R372">
        <f>SUM('20169'!$O$372:'20169'!$Q$372)+'20169'!$AF$372</f>
        <v>0</v>
      </c>
      <c r="S372">
        <f>SUM('20169'!$R$372:'20169'!$R$372)</f>
        <v>0</v>
      </c>
      <c r="T372">
        <v>363</v>
      </c>
      <c r="V372" s="1"/>
      <c r="W372" s="1"/>
      <c r="X372" s="1"/>
      <c r="AF372">
        <f>'20169'!$G$372*IF(E372&lt;&gt;"",'20169'!$F$372,0)</f>
        <v>0</v>
      </c>
    </row>
    <row r="373" spans="1:32" ht="12.75">
      <c r="A373">
        <v>364</v>
      </c>
      <c r="B373" s="1"/>
      <c r="C373">
        <f>IF(B373&lt;&gt;"",VLOOKUP(B373,iscritti_20169!$A$1:$G$2,4,FALSE),"")</f>
      </c>
      <c r="D373">
        <f>IF(B373&lt;&gt;"",VLOOKUP(B373,iscritti_20169!$A$1:$G$2,2,FALSE),"")</f>
      </c>
      <c r="E373">
        <f>IF(B373&lt;&gt;"",VLOOKUP(B373,iscritti_20169!$A$1:$G$2,3,FALSE),"")</f>
      </c>
      <c r="F373">
        <f>IF(E373&lt;&gt;"",VLOOKUP(E373,'20169'!$AG$3:'20169'!$AH$8,2,FALSE),"")</f>
      </c>
      <c r="G373">
        <f>COUNTA('20169'!$H$373:'20169'!$M$373)</f>
        <v>0</v>
      </c>
      <c r="H373" s="1"/>
      <c r="I373" s="1"/>
      <c r="J373" s="1"/>
      <c r="K373" s="1"/>
      <c r="L373" s="1"/>
      <c r="M373" s="1"/>
      <c r="N373">
        <f>IF('20169'!$G$373&lt;&gt;0,'20169'!$O$373/'20169'!$G$373,"")</f>
      </c>
      <c r="O373">
        <f>SUM('20169'!$H$373:'20169'!$M$373)</f>
        <v>0</v>
      </c>
      <c r="P373" s="1"/>
      <c r="Q373" s="1"/>
      <c r="R373">
        <f>SUM('20169'!$O$373:'20169'!$Q$373)+'20169'!$AF$373</f>
        <v>0</v>
      </c>
      <c r="S373">
        <f>SUM('20169'!$R$373:'20169'!$R$373)</f>
        <v>0</v>
      </c>
      <c r="T373">
        <v>364</v>
      </c>
      <c r="V373" s="1"/>
      <c r="W373" s="1"/>
      <c r="X373" s="1"/>
      <c r="AF373">
        <f>'20169'!$G$373*IF(E373&lt;&gt;"",'20169'!$F$373,0)</f>
        <v>0</v>
      </c>
    </row>
    <row r="374" spans="1:32" ht="12.75">
      <c r="A374">
        <v>365</v>
      </c>
      <c r="B374" s="1"/>
      <c r="C374">
        <f>IF(B374&lt;&gt;"",VLOOKUP(B374,iscritti_20169!$A$1:$G$2,4,FALSE),"")</f>
      </c>
      <c r="D374">
        <f>IF(B374&lt;&gt;"",VLOOKUP(B374,iscritti_20169!$A$1:$G$2,2,FALSE),"")</f>
      </c>
      <c r="E374">
        <f>IF(B374&lt;&gt;"",VLOOKUP(B374,iscritti_20169!$A$1:$G$2,3,FALSE),"")</f>
      </c>
      <c r="F374">
        <f>IF(E374&lt;&gt;"",VLOOKUP(E374,'20169'!$AG$3:'20169'!$AH$8,2,FALSE),"")</f>
      </c>
      <c r="G374">
        <f>COUNTA('20169'!$H$374:'20169'!$M$374)</f>
        <v>0</v>
      </c>
      <c r="H374" s="1"/>
      <c r="I374" s="1"/>
      <c r="J374" s="1"/>
      <c r="K374" s="1"/>
      <c r="L374" s="1"/>
      <c r="M374" s="1"/>
      <c r="N374">
        <f>IF('20169'!$G$374&lt;&gt;0,'20169'!$O$374/'20169'!$G$374,"")</f>
      </c>
      <c r="O374">
        <f>SUM('20169'!$H$374:'20169'!$M$374)</f>
        <v>0</v>
      </c>
      <c r="P374" s="1"/>
      <c r="Q374" s="1"/>
      <c r="R374">
        <f>SUM('20169'!$O$374:'20169'!$Q$374)+'20169'!$AF$374</f>
        <v>0</v>
      </c>
      <c r="S374">
        <f>SUM('20169'!$R$374:'20169'!$R$374)</f>
        <v>0</v>
      </c>
      <c r="T374">
        <v>365</v>
      </c>
      <c r="V374" s="1"/>
      <c r="W374" s="1"/>
      <c r="X374" s="1"/>
      <c r="AF374">
        <f>'20169'!$G$374*IF(E374&lt;&gt;"",'20169'!$F$374,0)</f>
        <v>0</v>
      </c>
    </row>
    <row r="375" spans="1:32" ht="12.75">
      <c r="A375">
        <v>366</v>
      </c>
      <c r="B375" s="1"/>
      <c r="C375">
        <f>IF(B375&lt;&gt;"",VLOOKUP(B375,iscritti_20169!$A$1:$G$2,4,FALSE),"")</f>
      </c>
      <c r="D375">
        <f>IF(B375&lt;&gt;"",VLOOKUP(B375,iscritti_20169!$A$1:$G$2,2,FALSE),"")</f>
      </c>
      <c r="E375">
        <f>IF(B375&lt;&gt;"",VLOOKUP(B375,iscritti_20169!$A$1:$G$2,3,FALSE),"")</f>
      </c>
      <c r="F375">
        <f>IF(E375&lt;&gt;"",VLOOKUP(E375,'20169'!$AG$3:'20169'!$AH$8,2,FALSE),"")</f>
      </c>
      <c r="G375">
        <f>COUNTA('20169'!$H$375:'20169'!$M$375)</f>
        <v>0</v>
      </c>
      <c r="H375" s="1"/>
      <c r="I375" s="1"/>
      <c r="J375" s="1"/>
      <c r="K375" s="1"/>
      <c r="L375" s="1"/>
      <c r="M375" s="1"/>
      <c r="N375">
        <f>IF('20169'!$G$375&lt;&gt;0,'20169'!$O$375/'20169'!$G$375,"")</f>
      </c>
      <c r="O375">
        <f>SUM('20169'!$H$375:'20169'!$M$375)</f>
        <v>0</v>
      </c>
      <c r="P375" s="1"/>
      <c r="Q375" s="1"/>
      <c r="R375">
        <f>SUM('20169'!$O$375:'20169'!$Q$375)+'20169'!$AF$375</f>
        <v>0</v>
      </c>
      <c r="S375">
        <f>SUM('20169'!$R$375:'20169'!$R$375)</f>
        <v>0</v>
      </c>
      <c r="T375">
        <v>366</v>
      </c>
      <c r="V375" s="1"/>
      <c r="W375" s="1"/>
      <c r="X375" s="1"/>
      <c r="AF375">
        <f>'20169'!$G$375*IF(E375&lt;&gt;"",'20169'!$F$375,0)</f>
        <v>0</v>
      </c>
    </row>
    <row r="376" spans="1:32" ht="12.75">
      <c r="A376">
        <v>367</v>
      </c>
      <c r="B376" s="1"/>
      <c r="C376">
        <f>IF(B376&lt;&gt;"",VLOOKUP(B376,iscritti_20169!$A$1:$G$2,4,FALSE),"")</f>
      </c>
      <c r="D376">
        <f>IF(B376&lt;&gt;"",VLOOKUP(B376,iscritti_20169!$A$1:$G$2,2,FALSE),"")</f>
      </c>
      <c r="E376">
        <f>IF(B376&lt;&gt;"",VLOOKUP(B376,iscritti_20169!$A$1:$G$2,3,FALSE),"")</f>
      </c>
      <c r="F376">
        <f>IF(E376&lt;&gt;"",VLOOKUP(E376,'20169'!$AG$3:'20169'!$AH$8,2,FALSE),"")</f>
      </c>
      <c r="G376">
        <f>COUNTA('20169'!$H$376:'20169'!$M$376)</f>
        <v>0</v>
      </c>
      <c r="H376" s="1"/>
      <c r="I376" s="1"/>
      <c r="J376" s="1"/>
      <c r="K376" s="1"/>
      <c r="L376" s="1"/>
      <c r="M376" s="1"/>
      <c r="N376">
        <f>IF('20169'!$G$376&lt;&gt;0,'20169'!$O$376/'20169'!$G$376,"")</f>
      </c>
      <c r="O376">
        <f>SUM('20169'!$H$376:'20169'!$M$376)</f>
        <v>0</v>
      </c>
      <c r="P376" s="1"/>
      <c r="Q376" s="1"/>
      <c r="R376">
        <f>SUM('20169'!$O$376:'20169'!$Q$376)+'20169'!$AF$376</f>
        <v>0</v>
      </c>
      <c r="S376">
        <f>SUM('20169'!$R$376:'20169'!$R$376)</f>
        <v>0</v>
      </c>
      <c r="T376">
        <v>367</v>
      </c>
      <c r="V376" s="1"/>
      <c r="W376" s="1"/>
      <c r="X376" s="1"/>
      <c r="AF376">
        <f>'20169'!$G$376*IF(E376&lt;&gt;"",'20169'!$F$376,0)</f>
        <v>0</v>
      </c>
    </row>
    <row r="377" spans="1:32" ht="12.75">
      <c r="A377">
        <v>368</v>
      </c>
      <c r="B377" s="1"/>
      <c r="C377">
        <f>IF(B377&lt;&gt;"",VLOOKUP(B377,iscritti_20169!$A$1:$G$2,4,FALSE),"")</f>
      </c>
      <c r="D377">
        <f>IF(B377&lt;&gt;"",VLOOKUP(B377,iscritti_20169!$A$1:$G$2,2,FALSE),"")</f>
      </c>
      <c r="E377">
        <f>IF(B377&lt;&gt;"",VLOOKUP(B377,iscritti_20169!$A$1:$G$2,3,FALSE),"")</f>
      </c>
      <c r="F377">
        <f>IF(E377&lt;&gt;"",VLOOKUP(E377,'20169'!$AG$3:'20169'!$AH$8,2,FALSE),"")</f>
      </c>
      <c r="G377">
        <f>COUNTA('20169'!$H$377:'20169'!$M$377)</f>
        <v>0</v>
      </c>
      <c r="H377" s="1"/>
      <c r="I377" s="1"/>
      <c r="J377" s="1"/>
      <c r="K377" s="1"/>
      <c r="L377" s="1"/>
      <c r="M377" s="1"/>
      <c r="N377">
        <f>IF('20169'!$G$377&lt;&gt;0,'20169'!$O$377/'20169'!$G$377,"")</f>
      </c>
      <c r="O377">
        <f>SUM('20169'!$H$377:'20169'!$M$377)</f>
        <v>0</v>
      </c>
      <c r="P377" s="1"/>
      <c r="Q377" s="1"/>
      <c r="R377">
        <f>SUM('20169'!$O$377:'20169'!$Q$377)+'20169'!$AF$377</f>
        <v>0</v>
      </c>
      <c r="S377">
        <f>SUM('20169'!$R$377:'20169'!$R$377)</f>
        <v>0</v>
      </c>
      <c r="T377">
        <v>368</v>
      </c>
      <c r="V377" s="1"/>
      <c r="W377" s="1"/>
      <c r="X377" s="1"/>
      <c r="AF377">
        <f>'20169'!$G$377*IF(E377&lt;&gt;"",'20169'!$F$377,0)</f>
        <v>0</v>
      </c>
    </row>
    <row r="378" spans="1:32" ht="12.75">
      <c r="A378">
        <v>369</v>
      </c>
      <c r="B378" s="1"/>
      <c r="C378">
        <f>IF(B378&lt;&gt;"",VLOOKUP(B378,iscritti_20169!$A$1:$G$2,4,FALSE),"")</f>
      </c>
      <c r="D378">
        <f>IF(B378&lt;&gt;"",VLOOKUP(B378,iscritti_20169!$A$1:$G$2,2,FALSE),"")</f>
      </c>
      <c r="E378">
        <f>IF(B378&lt;&gt;"",VLOOKUP(B378,iscritti_20169!$A$1:$G$2,3,FALSE),"")</f>
      </c>
      <c r="F378">
        <f>IF(E378&lt;&gt;"",VLOOKUP(E378,'20169'!$AG$3:'20169'!$AH$8,2,FALSE),"")</f>
      </c>
      <c r="G378">
        <f>COUNTA('20169'!$H$378:'20169'!$M$378)</f>
        <v>0</v>
      </c>
      <c r="H378" s="1"/>
      <c r="I378" s="1"/>
      <c r="J378" s="1"/>
      <c r="K378" s="1"/>
      <c r="L378" s="1"/>
      <c r="M378" s="1"/>
      <c r="N378">
        <f>IF('20169'!$G$378&lt;&gt;0,'20169'!$O$378/'20169'!$G$378,"")</f>
      </c>
      <c r="O378">
        <f>SUM('20169'!$H$378:'20169'!$M$378)</f>
        <v>0</v>
      </c>
      <c r="P378" s="1"/>
      <c r="Q378" s="1"/>
      <c r="R378">
        <f>SUM('20169'!$O$378:'20169'!$Q$378)+'20169'!$AF$378</f>
        <v>0</v>
      </c>
      <c r="S378">
        <f>SUM('20169'!$R$378:'20169'!$R$378)</f>
        <v>0</v>
      </c>
      <c r="T378">
        <v>369</v>
      </c>
      <c r="V378" s="1"/>
      <c r="W378" s="1"/>
      <c r="X378" s="1"/>
      <c r="AF378">
        <f>'20169'!$G$378*IF(E378&lt;&gt;"",'20169'!$F$378,0)</f>
        <v>0</v>
      </c>
    </row>
    <row r="379" spans="1:32" ht="12.75">
      <c r="A379">
        <v>370</v>
      </c>
      <c r="B379" s="1"/>
      <c r="C379">
        <f>IF(B379&lt;&gt;"",VLOOKUP(B379,iscritti_20169!$A$1:$G$2,4,FALSE),"")</f>
      </c>
      <c r="D379">
        <f>IF(B379&lt;&gt;"",VLOOKUP(B379,iscritti_20169!$A$1:$G$2,2,FALSE),"")</f>
      </c>
      <c r="E379">
        <f>IF(B379&lt;&gt;"",VLOOKUP(B379,iscritti_20169!$A$1:$G$2,3,FALSE),"")</f>
      </c>
      <c r="F379">
        <f>IF(E379&lt;&gt;"",VLOOKUP(E379,'20169'!$AG$3:'20169'!$AH$8,2,FALSE),"")</f>
      </c>
      <c r="G379">
        <f>COUNTA('20169'!$H$379:'20169'!$M$379)</f>
        <v>0</v>
      </c>
      <c r="H379" s="1"/>
      <c r="I379" s="1"/>
      <c r="J379" s="1"/>
      <c r="K379" s="1"/>
      <c r="L379" s="1"/>
      <c r="M379" s="1"/>
      <c r="N379">
        <f>IF('20169'!$G$379&lt;&gt;0,'20169'!$O$379/'20169'!$G$379,"")</f>
      </c>
      <c r="O379">
        <f>SUM('20169'!$H$379:'20169'!$M$379)</f>
        <v>0</v>
      </c>
      <c r="P379" s="1"/>
      <c r="Q379" s="1"/>
      <c r="R379">
        <f>SUM('20169'!$O$379:'20169'!$Q$379)+'20169'!$AF$379</f>
        <v>0</v>
      </c>
      <c r="S379">
        <f>SUM('20169'!$R$379:'20169'!$R$379)</f>
        <v>0</v>
      </c>
      <c r="T379">
        <v>370</v>
      </c>
      <c r="V379" s="1"/>
      <c r="W379" s="1"/>
      <c r="X379" s="1"/>
      <c r="AF379">
        <f>'20169'!$G$379*IF(E379&lt;&gt;"",'20169'!$F$379,0)</f>
        <v>0</v>
      </c>
    </row>
    <row r="380" spans="1:32" ht="12.75">
      <c r="A380">
        <v>371</v>
      </c>
      <c r="B380" s="1"/>
      <c r="C380">
        <f>IF(B380&lt;&gt;"",VLOOKUP(B380,iscritti_20169!$A$1:$G$2,4,FALSE),"")</f>
      </c>
      <c r="D380">
        <f>IF(B380&lt;&gt;"",VLOOKUP(B380,iscritti_20169!$A$1:$G$2,2,FALSE),"")</f>
      </c>
      <c r="E380">
        <f>IF(B380&lt;&gt;"",VLOOKUP(B380,iscritti_20169!$A$1:$G$2,3,FALSE),"")</f>
      </c>
      <c r="F380">
        <f>IF(E380&lt;&gt;"",VLOOKUP(E380,'20169'!$AG$3:'20169'!$AH$8,2,FALSE),"")</f>
      </c>
      <c r="G380">
        <f>COUNTA('20169'!$H$380:'20169'!$M$380)</f>
        <v>0</v>
      </c>
      <c r="H380" s="1"/>
      <c r="I380" s="1"/>
      <c r="J380" s="1"/>
      <c r="K380" s="1"/>
      <c r="L380" s="1"/>
      <c r="M380" s="1"/>
      <c r="N380">
        <f>IF('20169'!$G$380&lt;&gt;0,'20169'!$O$380/'20169'!$G$380,"")</f>
      </c>
      <c r="O380">
        <f>SUM('20169'!$H$380:'20169'!$M$380)</f>
        <v>0</v>
      </c>
      <c r="P380" s="1"/>
      <c r="Q380" s="1"/>
      <c r="R380">
        <f>SUM('20169'!$O$380:'20169'!$Q$380)+'20169'!$AF$380</f>
        <v>0</v>
      </c>
      <c r="S380">
        <f>SUM('20169'!$R$380:'20169'!$R$380)</f>
        <v>0</v>
      </c>
      <c r="T380">
        <v>371</v>
      </c>
      <c r="V380" s="1"/>
      <c r="W380" s="1"/>
      <c r="X380" s="1"/>
      <c r="AF380">
        <f>'20169'!$G$380*IF(E380&lt;&gt;"",'20169'!$F$380,0)</f>
        <v>0</v>
      </c>
    </row>
    <row r="381" spans="1:32" ht="12.75">
      <c r="A381">
        <v>372</v>
      </c>
      <c r="B381" s="1"/>
      <c r="C381">
        <f>IF(B381&lt;&gt;"",VLOOKUP(B381,iscritti_20169!$A$1:$G$2,4,FALSE),"")</f>
      </c>
      <c r="D381">
        <f>IF(B381&lt;&gt;"",VLOOKUP(B381,iscritti_20169!$A$1:$G$2,2,FALSE),"")</f>
      </c>
      <c r="E381">
        <f>IF(B381&lt;&gt;"",VLOOKUP(B381,iscritti_20169!$A$1:$G$2,3,FALSE),"")</f>
      </c>
      <c r="F381">
        <f>IF(E381&lt;&gt;"",VLOOKUP(E381,'20169'!$AG$3:'20169'!$AH$8,2,FALSE),"")</f>
      </c>
      <c r="G381">
        <f>COUNTA('20169'!$H$381:'20169'!$M$381)</f>
        <v>0</v>
      </c>
      <c r="H381" s="1"/>
      <c r="I381" s="1"/>
      <c r="J381" s="1"/>
      <c r="K381" s="1"/>
      <c r="L381" s="1"/>
      <c r="M381" s="1"/>
      <c r="N381">
        <f>IF('20169'!$G$381&lt;&gt;0,'20169'!$O$381/'20169'!$G$381,"")</f>
      </c>
      <c r="O381">
        <f>SUM('20169'!$H$381:'20169'!$M$381)</f>
        <v>0</v>
      </c>
      <c r="P381" s="1"/>
      <c r="Q381" s="1"/>
      <c r="R381">
        <f>SUM('20169'!$O$381:'20169'!$Q$381)+'20169'!$AF$381</f>
        <v>0</v>
      </c>
      <c r="S381">
        <f>SUM('20169'!$R$381:'20169'!$R$381)</f>
        <v>0</v>
      </c>
      <c r="T381">
        <v>372</v>
      </c>
      <c r="V381" s="1"/>
      <c r="W381" s="1"/>
      <c r="X381" s="1"/>
      <c r="AF381">
        <f>'20169'!$G$381*IF(E381&lt;&gt;"",'20169'!$F$381,0)</f>
        <v>0</v>
      </c>
    </row>
    <row r="382" spans="1:32" ht="12.75">
      <c r="A382">
        <v>373</v>
      </c>
      <c r="B382" s="1"/>
      <c r="C382">
        <f>IF(B382&lt;&gt;"",VLOOKUP(B382,iscritti_20169!$A$1:$G$2,4,FALSE),"")</f>
      </c>
      <c r="D382">
        <f>IF(B382&lt;&gt;"",VLOOKUP(B382,iscritti_20169!$A$1:$G$2,2,FALSE),"")</f>
      </c>
      <c r="E382">
        <f>IF(B382&lt;&gt;"",VLOOKUP(B382,iscritti_20169!$A$1:$G$2,3,FALSE),"")</f>
      </c>
      <c r="F382">
        <f>IF(E382&lt;&gt;"",VLOOKUP(E382,'20169'!$AG$3:'20169'!$AH$8,2,FALSE),"")</f>
      </c>
      <c r="G382">
        <f>COUNTA('20169'!$H$382:'20169'!$M$382)</f>
        <v>0</v>
      </c>
      <c r="H382" s="1"/>
      <c r="I382" s="1"/>
      <c r="J382" s="1"/>
      <c r="K382" s="1"/>
      <c r="L382" s="1"/>
      <c r="M382" s="1"/>
      <c r="N382">
        <f>IF('20169'!$G$382&lt;&gt;0,'20169'!$O$382/'20169'!$G$382,"")</f>
      </c>
      <c r="O382">
        <f>SUM('20169'!$H$382:'20169'!$M$382)</f>
        <v>0</v>
      </c>
      <c r="P382" s="1"/>
      <c r="Q382" s="1"/>
      <c r="R382">
        <f>SUM('20169'!$O$382:'20169'!$Q$382)+'20169'!$AF$382</f>
        <v>0</v>
      </c>
      <c r="S382">
        <f>SUM('20169'!$R$382:'20169'!$R$382)</f>
        <v>0</v>
      </c>
      <c r="T382">
        <v>373</v>
      </c>
      <c r="V382" s="1"/>
      <c r="W382" s="1"/>
      <c r="X382" s="1"/>
      <c r="AF382">
        <f>'20169'!$G$382*IF(E382&lt;&gt;"",'20169'!$F$382,0)</f>
        <v>0</v>
      </c>
    </row>
    <row r="383" spans="1:32" ht="12.75">
      <c r="A383">
        <v>374</v>
      </c>
      <c r="B383" s="1"/>
      <c r="C383">
        <f>IF(B383&lt;&gt;"",VLOOKUP(B383,iscritti_20169!$A$1:$G$2,4,FALSE),"")</f>
      </c>
      <c r="D383">
        <f>IF(B383&lt;&gt;"",VLOOKUP(B383,iscritti_20169!$A$1:$G$2,2,FALSE),"")</f>
      </c>
      <c r="E383">
        <f>IF(B383&lt;&gt;"",VLOOKUP(B383,iscritti_20169!$A$1:$G$2,3,FALSE),"")</f>
      </c>
      <c r="F383">
        <f>IF(E383&lt;&gt;"",VLOOKUP(E383,'20169'!$AG$3:'20169'!$AH$8,2,FALSE),"")</f>
      </c>
      <c r="G383">
        <f>COUNTA('20169'!$H$383:'20169'!$M$383)</f>
        <v>0</v>
      </c>
      <c r="H383" s="1"/>
      <c r="I383" s="1"/>
      <c r="J383" s="1"/>
      <c r="K383" s="1"/>
      <c r="L383" s="1"/>
      <c r="M383" s="1"/>
      <c r="N383">
        <f>IF('20169'!$G$383&lt;&gt;0,'20169'!$O$383/'20169'!$G$383,"")</f>
      </c>
      <c r="O383">
        <f>SUM('20169'!$H$383:'20169'!$M$383)</f>
        <v>0</v>
      </c>
      <c r="P383" s="1"/>
      <c r="Q383" s="1"/>
      <c r="R383">
        <f>SUM('20169'!$O$383:'20169'!$Q$383)+'20169'!$AF$383</f>
        <v>0</v>
      </c>
      <c r="S383">
        <f>SUM('20169'!$R$383:'20169'!$R$383)</f>
        <v>0</v>
      </c>
      <c r="T383">
        <v>374</v>
      </c>
      <c r="V383" s="1"/>
      <c r="W383" s="1"/>
      <c r="X383" s="1"/>
      <c r="AF383">
        <f>'20169'!$G$383*IF(E383&lt;&gt;"",'20169'!$F$383,0)</f>
        <v>0</v>
      </c>
    </row>
    <row r="384" spans="1:32" ht="12.75">
      <c r="A384">
        <v>375</v>
      </c>
      <c r="B384" s="1"/>
      <c r="C384">
        <f>IF(B384&lt;&gt;"",VLOOKUP(B384,iscritti_20169!$A$1:$G$2,4,FALSE),"")</f>
      </c>
      <c r="D384">
        <f>IF(B384&lt;&gt;"",VLOOKUP(B384,iscritti_20169!$A$1:$G$2,2,FALSE),"")</f>
      </c>
      <c r="E384">
        <f>IF(B384&lt;&gt;"",VLOOKUP(B384,iscritti_20169!$A$1:$G$2,3,FALSE),"")</f>
      </c>
      <c r="F384">
        <f>IF(E384&lt;&gt;"",VLOOKUP(E384,'20169'!$AG$3:'20169'!$AH$8,2,FALSE),"")</f>
      </c>
      <c r="G384">
        <f>COUNTA('20169'!$H$384:'20169'!$M$384)</f>
        <v>0</v>
      </c>
      <c r="H384" s="1"/>
      <c r="I384" s="1"/>
      <c r="J384" s="1"/>
      <c r="K384" s="1"/>
      <c r="L384" s="1"/>
      <c r="M384" s="1"/>
      <c r="N384">
        <f>IF('20169'!$G$384&lt;&gt;0,'20169'!$O$384/'20169'!$G$384,"")</f>
      </c>
      <c r="O384">
        <f>SUM('20169'!$H$384:'20169'!$M$384)</f>
        <v>0</v>
      </c>
      <c r="P384" s="1"/>
      <c r="Q384" s="1"/>
      <c r="R384">
        <f>SUM('20169'!$O$384:'20169'!$Q$384)+'20169'!$AF$384</f>
        <v>0</v>
      </c>
      <c r="S384">
        <f>SUM('20169'!$R$384:'20169'!$R$384)</f>
        <v>0</v>
      </c>
      <c r="T384">
        <v>375</v>
      </c>
      <c r="V384" s="1"/>
      <c r="W384" s="1"/>
      <c r="X384" s="1"/>
      <c r="AF384">
        <f>'20169'!$G$384*IF(E384&lt;&gt;"",'20169'!$F$384,0)</f>
        <v>0</v>
      </c>
    </row>
    <row r="385" spans="1:32" ht="12.75">
      <c r="A385">
        <v>376</v>
      </c>
      <c r="B385" s="1"/>
      <c r="C385">
        <f>IF(B385&lt;&gt;"",VLOOKUP(B385,iscritti_20169!$A$1:$G$2,4,FALSE),"")</f>
      </c>
      <c r="D385">
        <f>IF(B385&lt;&gt;"",VLOOKUP(B385,iscritti_20169!$A$1:$G$2,2,FALSE),"")</f>
      </c>
      <c r="E385">
        <f>IF(B385&lt;&gt;"",VLOOKUP(B385,iscritti_20169!$A$1:$G$2,3,FALSE),"")</f>
      </c>
      <c r="F385">
        <f>IF(E385&lt;&gt;"",VLOOKUP(E385,'20169'!$AG$3:'20169'!$AH$8,2,FALSE),"")</f>
      </c>
      <c r="G385">
        <f>COUNTA('20169'!$H$385:'20169'!$M$385)</f>
        <v>0</v>
      </c>
      <c r="H385" s="1"/>
      <c r="I385" s="1"/>
      <c r="J385" s="1"/>
      <c r="K385" s="1"/>
      <c r="L385" s="1"/>
      <c r="M385" s="1"/>
      <c r="N385">
        <f>IF('20169'!$G$385&lt;&gt;0,'20169'!$O$385/'20169'!$G$385,"")</f>
      </c>
      <c r="O385">
        <f>SUM('20169'!$H$385:'20169'!$M$385)</f>
        <v>0</v>
      </c>
      <c r="P385" s="1"/>
      <c r="Q385" s="1"/>
      <c r="R385">
        <f>SUM('20169'!$O$385:'20169'!$Q$385)+'20169'!$AF$385</f>
        <v>0</v>
      </c>
      <c r="S385">
        <f>SUM('20169'!$R$385:'20169'!$R$385)</f>
        <v>0</v>
      </c>
      <c r="T385">
        <v>376</v>
      </c>
      <c r="V385" s="1"/>
      <c r="W385" s="1"/>
      <c r="X385" s="1"/>
      <c r="AF385">
        <f>'20169'!$G$385*IF(E385&lt;&gt;"",'20169'!$F$385,0)</f>
        <v>0</v>
      </c>
    </row>
    <row r="386" spans="1:32" ht="12.75">
      <c r="A386">
        <v>377</v>
      </c>
      <c r="B386" s="1"/>
      <c r="C386">
        <f>IF(B386&lt;&gt;"",VLOOKUP(B386,iscritti_20169!$A$1:$G$2,4,FALSE),"")</f>
      </c>
      <c r="D386">
        <f>IF(B386&lt;&gt;"",VLOOKUP(B386,iscritti_20169!$A$1:$G$2,2,FALSE),"")</f>
      </c>
      <c r="E386">
        <f>IF(B386&lt;&gt;"",VLOOKUP(B386,iscritti_20169!$A$1:$G$2,3,FALSE),"")</f>
      </c>
      <c r="F386">
        <f>IF(E386&lt;&gt;"",VLOOKUP(E386,'20169'!$AG$3:'20169'!$AH$8,2,FALSE),"")</f>
      </c>
      <c r="G386">
        <f>COUNTA('20169'!$H$386:'20169'!$M$386)</f>
        <v>0</v>
      </c>
      <c r="H386" s="1"/>
      <c r="I386" s="1"/>
      <c r="J386" s="1"/>
      <c r="K386" s="1"/>
      <c r="L386" s="1"/>
      <c r="M386" s="1"/>
      <c r="N386">
        <f>IF('20169'!$G$386&lt;&gt;0,'20169'!$O$386/'20169'!$G$386,"")</f>
      </c>
      <c r="O386">
        <f>SUM('20169'!$H$386:'20169'!$M$386)</f>
        <v>0</v>
      </c>
      <c r="P386" s="1"/>
      <c r="Q386" s="1"/>
      <c r="R386">
        <f>SUM('20169'!$O$386:'20169'!$Q$386)+'20169'!$AF$386</f>
        <v>0</v>
      </c>
      <c r="S386">
        <f>SUM('20169'!$R$386:'20169'!$R$386)</f>
        <v>0</v>
      </c>
      <c r="T386">
        <v>377</v>
      </c>
      <c r="V386" s="1"/>
      <c r="W386" s="1"/>
      <c r="X386" s="1"/>
      <c r="AF386">
        <f>'20169'!$G$386*IF(E386&lt;&gt;"",'20169'!$F$386,0)</f>
        <v>0</v>
      </c>
    </row>
    <row r="387" spans="1:32" ht="12.75">
      <c r="A387">
        <v>378</v>
      </c>
      <c r="B387" s="1"/>
      <c r="C387">
        <f>IF(B387&lt;&gt;"",VLOOKUP(B387,iscritti_20169!$A$1:$G$2,4,FALSE),"")</f>
      </c>
      <c r="D387">
        <f>IF(B387&lt;&gt;"",VLOOKUP(B387,iscritti_20169!$A$1:$G$2,2,FALSE),"")</f>
      </c>
      <c r="E387">
        <f>IF(B387&lt;&gt;"",VLOOKUP(B387,iscritti_20169!$A$1:$G$2,3,FALSE),"")</f>
      </c>
      <c r="F387">
        <f>IF(E387&lt;&gt;"",VLOOKUP(E387,'20169'!$AG$3:'20169'!$AH$8,2,FALSE),"")</f>
      </c>
      <c r="G387">
        <f>COUNTA('20169'!$H$387:'20169'!$M$387)</f>
        <v>0</v>
      </c>
      <c r="H387" s="1"/>
      <c r="I387" s="1"/>
      <c r="J387" s="1"/>
      <c r="K387" s="1"/>
      <c r="L387" s="1"/>
      <c r="M387" s="1"/>
      <c r="N387">
        <f>IF('20169'!$G$387&lt;&gt;0,'20169'!$O$387/'20169'!$G$387,"")</f>
      </c>
      <c r="O387">
        <f>SUM('20169'!$H$387:'20169'!$M$387)</f>
        <v>0</v>
      </c>
      <c r="P387" s="1"/>
      <c r="Q387" s="1"/>
      <c r="R387">
        <f>SUM('20169'!$O$387:'20169'!$Q$387)+'20169'!$AF$387</f>
        <v>0</v>
      </c>
      <c r="S387">
        <f>SUM('20169'!$R$387:'20169'!$R$387)</f>
        <v>0</v>
      </c>
      <c r="T387">
        <v>378</v>
      </c>
      <c r="V387" s="1"/>
      <c r="W387" s="1"/>
      <c r="X387" s="1"/>
      <c r="AF387">
        <f>'20169'!$G$387*IF(E387&lt;&gt;"",'20169'!$F$387,0)</f>
        <v>0</v>
      </c>
    </row>
    <row r="388" spans="1:32" ht="12.75">
      <c r="A388">
        <v>379</v>
      </c>
      <c r="B388" s="1"/>
      <c r="C388">
        <f>IF(B388&lt;&gt;"",VLOOKUP(B388,iscritti_20169!$A$1:$G$2,4,FALSE),"")</f>
      </c>
      <c r="D388">
        <f>IF(B388&lt;&gt;"",VLOOKUP(B388,iscritti_20169!$A$1:$G$2,2,FALSE),"")</f>
      </c>
      <c r="E388">
        <f>IF(B388&lt;&gt;"",VLOOKUP(B388,iscritti_20169!$A$1:$G$2,3,FALSE),"")</f>
      </c>
      <c r="F388">
        <f>IF(E388&lt;&gt;"",VLOOKUP(E388,'20169'!$AG$3:'20169'!$AH$8,2,FALSE),"")</f>
      </c>
      <c r="G388">
        <f>COUNTA('20169'!$H$388:'20169'!$M$388)</f>
        <v>0</v>
      </c>
      <c r="H388" s="1"/>
      <c r="I388" s="1"/>
      <c r="J388" s="1"/>
      <c r="K388" s="1"/>
      <c r="L388" s="1"/>
      <c r="M388" s="1"/>
      <c r="N388">
        <f>IF('20169'!$G$388&lt;&gt;0,'20169'!$O$388/'20169'!$G$388,"")</f>
      </c>
      <c r="O388">
        <f>SUM('20169'!$H$388:'20169'!$M$388)</f>
        <v>0</v>
      </c>
      <c r="P388" s="1"/>
      <c r="Q388" s="1"/>
      <c r="R388">
        <f>SUM('20169'!$O$388:'20169'!$Q$388)+'20169'!$AF$388</f>
        <v>0</v>
      </c>
      <c r="S388">
        <f>SUM('20169'!$R$388:'20169'!$R$388)</f>
        <v>0</v>
      </c>
      <c r="T388">
        <v>379</v>
      </c>
      <c r="V388" s="1"/>
      <c r="W388" s="1"/>
      <c r="X388" s="1"/>
      <c r="AF388">
        <f>'20169'!$G$388*IF(E388&lt;&gt;"",'20169'!$F$388,0)</f>
        <v>0</v>
      </c>
    </row>
    <row r="389" spans="1:32" ht="12.75">
      <c r="A389">
        <v>380</v>
      </c>
      <c r="B389" s="1"/>
      <c r="C389">
        <f>IF(B389&lt;&gt;"",VLOOKUP(B389,iscritti_20169!$A$1:$G$2,4,FALSE),"")</f>
      </c>
      <c r="D389">
        <f>IF(B389&lt;&gt;"",VLOOKUP(B389,iscritti_20169!$A$1:$G$2,2,FALSE),"")</f>
      </c>
      <c r="E389">
        <f>IF(B389&lt;&gt;"",VLOOKUP(B389,iscritti_20169!$A$1:$G$2,3,FALSE),"")</f>
      </c>
      <c r="F389">
        <f>IF(E389&lt;&gt;"",VLOOKUP(E389,'20169'!$AG$3:'20169'!$AH$8,2,FALSE),"")</f>
      </c>
      <c r="G389">
        <f>COUNTA('20169'!$H$389:'20169'!$M$389)</f>
        <v>0</v>
      </c>
      <c r="H389" s="1"/>
      <c r="I389" s="1"/>
      <c r="J389" s="1"/>
      <c r="K389" s="1"/>
      <c r="L389" s="1"/>
      <c r="M389" s="1"/>
      <c r="N389">
        <f>IF('20169'!$G$389&lt;&gt;0,'20169'!$O$389/'20169'!$G$389,"")</f>
      </c>
      <c r="O389">
        <f>SUM('20169'!$H$389:'20169'!$M$389)</f>
        <v>0</v>
      </c>
      <c r="P389" s="1"/>
      <c r="Q389" s="1"/>
      <c r="R389">
        <f>SUM('20169'!$O$389:'20169'!$Q$389)+'20169'!$AF$389</f>
        <v>0</v>
      </c>
      <c r="S389">
        <f>SUM('20169'!$R$389:'20169'!$R$389)</f>
        <v>0</v>
      </c>
      <c r="T389">
        <v>380</v>
      </c>
      <c r="V389" s="1"/>
      <c r="W389" s="1"/>
      <c r="X389" s="1"/>
      <c r="AF389">
        <f>'20169'!$G$389*IF(E389&lt;&gt;"",'20169'!$F$389,0)</f>
        <v>0</v>
      </c>
    </row>
    <row r="390" spans="1:32" ht="12.75">
      <c r="A390">
        <v>381</v>
      </c>
      <c r="B390" s="1"/>
      <c r="C390">
        <f>IF(B390&lt;&gt;"",VLOOKUP(B390,iscritti_20169!$A$1:$G$2,4,FALSE),"")</f>
      </c>
      <c r="D390">
        <f>IF(B390&lt;&gt;"",VLOOKUP(B390,iscritti_20169!$A$1:$G$2,2,FALSE),"")</f>
      </c>
      <c r="E390">
        <f>IF(B390&lt;&gt;"",VLOOKUP(B390,iscritti_20169!$A$1:$G$2,3,FALSE),"")</f>
      </c>
      <c r="F390">
        <f>IF(E390&lt;&gt;"",VLOOKUP(E390,'20169'!$AG$3:'20169'!$AH$8,2,FALSE),"")</f>
      </c>
      <c r="G390">
        <f>COUNTA('20169'!$H$390:'20169'!$M$390)</f>
        <v>0</v>
      </c>
      <c r="H390" s="1"/>
      <c r="I390" s="1"/>
      <c r="J390" s="1"/>
      <c r="K390" s="1"/>
      <c r="L390" s="1"/>
      <c r="M390" s="1"/>
      <c r="N390">
        <f>IF('20169'!$G$390&lt;&gt;0,'20169'!$O$390/'20169'!$G$390,"")</f>
      </c>
      <c r="O390">
        <f>SUM('20169'!$H$390:'20169'!$M$390)</f>
        <v>0</v>
      </c>
      <c r="P390" s="1"/>
      <c r="Q390" s="1"/>
      <c r="R390">
        <f>SUM('20169'!$O$390:'20169'!$Q$390)+'20169'!$AF$390</f>
        <v>0</v>
      </c>
      <c r="S390">
        <f>SUM('20169'!$R$390:'20169'!$R$390)</f>
        <v>0</v>
      </c>
      <c r="T390">
        <v>381</v>
      </c>
      <c r="V390" s="1"/>
      <c r="W390" s="1"/>
      <c r="X390" s="1"/>
      <c r="AF390">
        <f>'20169'!$G$390*IF(E390&lt;&gt;"",'20169'!$F$390,0)</f>
        <v>0</v>
      </c>
    </row>
    <row r="391" spans="1:32" ht="12.75">
      <c r="A391">
        <v>382</v>
      </c>
      <c r="B391" s="1"/>
      <c r="C391">
        <f>IF(B391&lt;&gt;"",VLOOKUP(B391,iscritti_20169!$A$1:$G$2,4,FALSE),"")</f>
      </c>
      <c r="D391">
        <f>IF(B391&lt;&gt;"",VLOOKUP(B391,iscritti_20169!$A$1:$G$2,2,FALSE),"")</f>
      </c>
      <c r="E391">
        <f>IF(B391&lt;&gt;"",VLOOKUP(B391,iscritti_20169!$A$1:$G$2,3,FALSE),"")</f>
      </c>
      <c r="F391">
        <f>IF(E391&lt;&gt;"",VLOOKUP(E391,'20169'!$AG$3:'20169'!$AH$8,2,FALSE),"")</f>
      </c>
      <c r="G391">
        <f>COUNTA('20169'!$H$391:'20169'!$M$391)</f>
        <v>0</v>
      </c>
      <c r="H391" s="1"/>
      <c r="I391" s="1"/>
      <c r="J391" s="1"/>
      <c r="K391" s="1"/>
      <c r="L391" s="1"/>
      <c r="M391" s="1"/>
      <c r="N391">
        <f>IF('20169'!$G$391&lt;&gt;0,'20169'!$O$391/'20169'!$G$391,"")</f>
      </c>
      <c r="O391">
        <f>SUM('20169'!$H$391:'20169'!$M$391)</f>
        <v>0</v>
      </c>
      <c r="P391" s="1"/>
      <c r="Q391" s="1"/>
      <c r="R391">
        <f>SUM('20169'!$O$391:'20169'!$Q$391)+'20169'!$AF$391</f>
        <v>0</v>
      </c>
      <c r="S391">
        <f>SUM('20169'!$R$391:'20169'!$R$391)</f>
        <v>0</v>
      </c>
      <c r="T391">
        <v>382</v>
      </c>
      <c r="V391" s="1"/>
      <c r="W391" s="1"/>
      <c r="X391" s="1"/>
      <c r="AF391">
        <f>'20169'!$G$391*IF(E391&lt;&gt;"",'20169'!$F$391,0)</f>
        <v>0</v>
      </c>
    </row>
    <row r="392" spans="1:32" ht="12.75">
      <c r="A392">
        <v>383</v>
      </c>
      <c r="B392" s="1"/>
      <c r="C392">
        <f>IF(B392&lt;&gt;"",VLOOKUP(B392,iscritti_20169!$A$1:$G$2,4,FALSE),"")</f>
      </c>
      <c r="D392">
        <f>IF(B392&lt;&gt;"",VLOOKUP(B392,iscritti_20169!$A$1:$G$2,2,FALSE),"")</f>
      </c>
      <c r="E392">
        <f>IF(B392&lt;&gt;"",VLOOKUP(B392,iscritti_20169!$A$1:$G$2,3,FALSE),"")</f>
      </c>
      <c r="F392">
        <f>IF(E392&lt;&gt;"",VLOOKUP(E392,'20169'!$AG$3:'20169'!$AH$8,2,FALSE),"")</f>
      </c>
      <c r="G392">
        <f>COUNTA('20169'!$H$392:'20169'!$M$392)</f>
        <v>0</v>
      </c>
      <c r="H392" s="1"/>
      <c r="I392" s="1"/>
      <c r="J392" s="1"/>
      <c r="K392" s="1"/>
      <c r="L392" s="1"/>
      <c r="M392" s="1"/>
      <c r="N392">
        <f>IF('20169'!$G$392&lt;&gt;0,'20169'!$O$392/'20169'!$G$392,"")</f>
      </c>
      <c r="O392">
        <f>SUM('20169'!$H$392:'20169'!$M$392)</f>
        <v>0</v>
      </c>
      <c r="P392" s="1"/>
      <c r="Q392" s="1"/>
      <c r="R392">
        <f>SUM('20169'!$O$392:'20169'!$Q$392)+'20169'!$AF$392</f>
        <v>0</v>
      </c>
      <c r="S392">
        <f>SUM('20169'!$R$392:'20169'!$R$392)</f>
        <v>0</v>
      </c>
      <c r="T392">
        <v>383</v>
      </c>
      <c r="V392" s="1"/>
      <c r="W392" s="1"/>
      <c r="X392" s="1"/>
      <c r="AF392">
        <f>'20169'!$G$392*IF(E392&lt;&gt;"",'20169'!$F$392,0)</f>
        <v>0</v>
      </c>
    </row>
    <row r="393" spans="1:32" ht="12.75">
      <c r="A393">
        <v>384</v>
      </c>
      <c r="B393" s="1"/>
      <c r="C393">
        <f>IF(B393&lt;&gt;"",VLOOKUP(B393,iscritti_20169!$A$1:$G$2,4,FALSE),"")</f>
      </c>
      <c r="D393">
        <f>IF(B393&lt;&gt;"",VLOOKUP(B393,iscritti_20169!$A$1:$G$2,2,FALSE),"")</f>
      </c>
      <c r="E393">
        <f>IF(B393&lt;&gt;"",VLOOKUP(B393,iscritti_20169!$A$1:$G$2,3,FALSE),"")</f>
      </c>
      <c r="F393">
        <f>IF(E393&lt;&gt;"",VLOOKUP(E393,'20169'!$AG$3:'20169'!$AH$8,2,FALSE),"")</f>
      </c>
      <c r="G393">
        <f>COUNTA('20169'!$H$393:'20169'!$M$393)</f>
        <v>0</v>
      </c>
      <c r="H393" s="1"/>
      <c r="I393" s="1"/>
      <c r="J393" s="1"/>
      <c r="K393" s="1"/>
      <c r="L393" s="1"/>
      <c r="M393" s="1"/>
      <c r="N393">
        <f>IF('20169'!$G$393&lt;&gt;0,'20169'!$O$393/'20169'!$G$393,"")</f>
      </c>
      <c r="O393">
        <f>SUM('20169'!$H$393:'20169'!$M$393)</f>
        <v>0</v>
      </c>
      <c r="P393" s="1"/>
      <c r="Q393" s="1"/>
      <c r="R393">
        <f>SUM('20169'!$O$393:'20169'!$Q$393)+'20169'!$AF$393</f>
        <v>0</v>
      </c>
      <c r="S393">
        <f>SUM('20169'!$R$393:'20169'!$R$393)</f>
        <v>0</v>
      </c>
      <c r="T393">
        <v>384</v>
      </c>
      <c r="V393" s="1"/>
      <c r="W393" s="1"/>
      <c r="X393" s="1"/>
      <c r="AF393">
        <f>'20169'!$G$393*IF(E393&lt;&gt;"",'20169'!$F$393,0)</f>
        <v>0</v>
      </c>
    </row>
    <row r="394" spans="1:32" ht="12.75">
      <c r="A394">
        <v>385</v>
      </c>
      <c r="B394" s="1"/>
      <c r="C394">
        <f>IF(B394&lt;&gt;"",VLOOKUP(B394,iscritti_20169!$A$1:$G$2,4,FALSE),"")</f>
      </c>
      <c r="D394">
        <f>IF(B394&lt;&gt;"",VLOOKUP(B394,iscritti_20169!$A$1:$G$2,2,FALSE),"")</f>
      </c>
      <c r="E394">
        <f>IF(B394&lt;&gt;"",VLOOKUP(B394,iscritti_20169!$A$1:$G$2,3,FALSE),"")</f>
      </c>
      <c r="F394">
        <f>IF(E394&lt;&gt;"",VLOOKUP(E394,'20169'!$AG$3:'20169'!$AH$8,2,FALSE),"")</f>
      </c>
      <c r="G394">
        <f>COUNTA('20169'!$H$394:'20169'!$M$394)</f>
        <v>0</v>
      </c>
      <c r="H394" s="1"/>
      <c r="I394" s="1"/>
      <c r="J394" s="1"/>
      <c r="K394" s="1"/>
      <c r="L394" s="1"/>
      <c r="M394" s="1"/>
      <c r="N394">
        <f>IF('20169'!$G$394&lt;&gt;0,'20169'!$O$394/'20169'!$G$394,"")</f>
      </c>
      <c r="O394">
        <f>SUM('20169'!$H$394:'20169'!$M$394)</f>
        <v>0</v>
      </c>
      <c r="P394" s="1"/>
      <c r="Q394" s="1"/>
      <c r="R394">
        <f>SUM('20169'!$O$394:'20169'!$Q$394)+'20169'!$AF$394</f>
        <v>0</v>
      </c>
      <c r="S394">
        <f>SUM('20169'!$R$394:'20169'!$R$394)</f>
        <v>0</v>
      </c>
      <c r="T394">
        <v>385</v>
      </c>
      <c r="V394" s="1"/>
      <c r="W394" s="1"/>
      <c r="X394" s="1"/>
      <c r="AF394">
        <f>'20169'!$G$394*IF(E394&lt;&gt;"",'20169'!$F$394,0)</f>
        <v>0</v>
      </c>
    </row>
    <row r="395" spans="1:32" ht="12.75">
      <c r="A395">
        <v>386</v>
      </c>
      <c r="B395" s="1"/>
      <c r="C395">
        <f>IF(B395&lt;&gt;"",VLOOKUP(B395,iscritti_20169!$A$1:$G$2,4,FALSE),"")</f>
      </c>
      <c r="D395">
        <f>IF(B395&lt;&gt;"",VLOOKUP(B395,iscritti_20169!$A$1:$G$2,2,FALSE),"")</f>
      </c>
      <c r="E395">
        <f>IF(B395&lt;&gt;"",VLOOKUP(B395,iscritti_20169!$A$1:$G$2,3,FALSE),"")</f>
      </c>
      <c r="F395">
        <f>IF(E395&lt;&gt;"",VLOOKUP(E395,'20169'!$AG$3:'20169'!$AH$8,2,FALSE),"")</f>
      </c>
      <c r="G395">
        <f>COUNTA('20169'!$H$395:'20169'!$M$395)</f>
        <v>0</v>
      </c>
      <c r="H395" s="1"/>
      <c r="I395" s="1"/>
      <c r="J395" s="1"/>
      <c r="K395" s="1"/>
      <c r="L395" s="1"/>
      <c r="M395" s="1"/>
      <c r="N395">
        <f>IF('20169'!$G$395&lt;&gt;0,'20169'!$O$395/'20169'!$G$395,"")</f>
      </c>
      <c r="O395">
        <f>SUM('20169'!$H$395:'20169'!$M$395)</f>
        <v>0</v>
      </c>
      <c r="P395" s="1"/>
      <c r="Q395" s="1"/>
      <c r="R395">
        <f>SUM('20169'!$O$395:'20169'!$Q$395)+'20169'!$AF$395</f>
        <v>0</v>
      </c>
      <c r="S395">
        <f>SUM('20169'!$R$395:'20169'!$R$395)</f>
        <v>0</v>
      </c>
      <c r="T395">
        <v>386</v>
      </c>
      <c r="V395" s="1"/>
      <c r="W395" s="1"/>
      <c r="X395" s="1"/>
      <c r="AF395">
        <f>'20169'!$G$395*IF(E395&lt;&gt;"",'20169'!$F$395,0)</f>
        <v>0</v>
      </c>
    </row>
    <row r="396" spans="1:32" ht="12.75">
      <c r="A396">
        <v>387</v>
      </c>
      <c r="B396" s="1"/>
      <c r="C396">
        <f>IF(B396&lt;&gt;"",VLOOKUP(B396,iscritti_20169!$A$1:$G$2,4,FALSE),"")</f>
      </c>
      <c r="D396">
        <f>IF(B396&lt;&gt;"",VLOOKUP(B396,iscritti_20169!$A$1:$G$2,2,FALSE),"")</f>
      </c>
      <c r="E396">
        <f>IF(B396&lt;&gt;"",VLOOKUP(B396,iscritti_20169!$A$1:$G$2,3,FALSE),"")</f>
      </c>
      <c r="F396">
        <f>IF(E396&lt;&gt;"",VLOOKUP(E396,'20169'!$AG$3:'20169'!$AH$8,2,FALSE),"")</f>
      </c>
      <c r="G396">
        <f>COUNTA('20169'!$H$396:'20169'!$M$396)</f>
        <v>0</v>
      </c>
      <c r="H396" s="1"/>
      <c r="I396" s="1"/>
      <c r="J396" s="1"/>
      <c r="K396" s="1"/>
      <c r="L396" s="1"/>
      <c r="M396" s="1"/>
      <c r="N396">
        <f>IF('20169'!$G$396&lt;&gt;0,'20169'!$O$396/'20169'!$G$396,"")</f>
      </c>
      <c r="O396">
        <f>SUM('20169'!$H$396:'20169'!$M$396)</f>
        <v>0</v>
      </c>
      <c r="P396" s="1"/>
      <c r="Q396" s="1"/>
      <c r="R396">
        <f>SUM('20169'!$O$396:'20169'!$Q$396)+'20169'!$AF$396</f>
        <v>0</v>
      </c>
      <c r="S396">
        <f>SUM('20169'!$R$396:'20169'!$R$396)</f>
        <v>0</v>
      </c>
      <c r="T396">
        <v>387</v>
      </c>
      <c r="V396" s="1"/>
      <c r="W396" s="1"/>
      <c r="X396" s="1"/>
      <c r="AF396">
        <f>'20169'!$G$396*IF(E396&lt;&gt;"",'20169'!$F$396,0)</f>
        <v>0</v>
      </c>
    </row>
    <row r="397" spans="1:32" ht="12.75">
      <c r="A397">
        <v>388</v>
      </c>
      <c r="B397" s="1"/>
      <c r="C397">
        <f>IF(B397&lt;&gt;"",VLOOKUP(B397,iscritti_20169!$A$1:$G$2,4,FALSE),"")</f>
      </c>
      <c r="D397">
        <f>IF(B397&lt;&gt;"",VLOOKUP(B397,iscritti_20169!$A$1:$G$2,2,FALSE),"")</f>
      </c>
      <c r="E397">
        <f>IF(B397&lt;&gt;"",VLOOKUP(B397,iscritti_20169!$A$1:$G$2,3,FALSE),"")</f>
      </c>
      <c r="F397">
        <f>IF(E397&lt;&gt;"",VLOOKUP(E397,'20169'!$AG$3:'20169'!$AH$8,2,FALSE),"")</f>
      </c>
      <c r="G397">
        <f>COUNTA('20169'!$H$397:'20169'!$M$397)</f>
        <v>0</v>
      </c>
      <c r="H397" s="1"/>
      <c r="I397" s="1"/>
      <c r="J397" s="1"/>
      <c r="K397" s="1"/>
      <c r="L397" s="1"/>
      <c r="M397" s="1"/>
      <c r="N397">
        <f>IF('20169'!$G$397&lt;&gt;0,'20169'!$O$397/'20169'!$G$397,"")</f>
      </c>
      <c r="O397">
        <f>SUM('20169'!$H$397:'20169'!$M$397)</f>
        <v>0</v>
      </c>
      <c r="P397" s="1"/>
      <c r="Q397" s="1"/>
      <c r="R397">
        <f>SUM('20169'!$O$397:'20169'!$Q$397)+'20169'!$AF$397</f>
        <v>0</v>
      </c>
      <c r="S397">
        <f>SUM('20169'!$R$397:'20169'!$R$397)</f>
        <v>0</v>
      </c>
      <c r="T397">
        <v>388</v>
      </c>
      <c r="V397" s="1"/>
      <c r="W397" s="1"/>
      <c r="X397" s="1"/>
      <c r="AF397">
        <f>'20169'!$G$397*IF(E397&lt;&gt;"",'20169'!$F$397,0)</f>
        <v>0</v>
      </c>
    </row>
    <row r="398" spans="1:32" ht="12.75">
      <c r="A398">
        <v>389</v>
      </c>
      <c r="B398" s="1"/>
      <c r="C398">
        <f>IF(B398&lt;&gt;"",VLOOKUP(B398,iscritti_20169!$A$1:$G$2,4,FALSE),"")</f>
      </c>
      <c r="D398">
        <f>IF(B398&lt;&gt;"",VLOOKUP(B398,iscritti_20169!$A$1:$G$2,2,FALSE),"")</f>
      </c>
      <c r="E398">
        <f>IF(B398&lt;&gt;"",VLOOKUP(B398,iscritti_20169!$A$1:$G$2,3,FALSE),"")</f>
      </c>
      <c r="F398">
        <f>IF(E398&lt;&gt;"",VLOOKUP(E398,'20169'!$AG$3:'20169'!$AH$8,2,FALSE),"")</f>
      </c>
      <c r="G398">
        <f>COUNTA('20169'!$H$398:'20169'!$M$398)</f>
        <v>0</v>
      </c>
      <c r="H398" s="1"/>
      <c r="I398" s="1"/>
      <c r="J398" s="1"/>
      <c r="K398" s="1"/>
      <c r="L398" s="1"/>
      <c r="M398" s="1"/>
      <c r="N398">
        <f>IF('20169'!$G$398&lt;&gt;0,'20169'!$O$398/'20169'!$G$398,"")</f>
      </c>
      <c r="O398">
        <f>SUM('20169'!$H$398:'20169'!$M$398)</f>
        <v>0</v>
      </c>
      <c r="P398" s="1"/>
      <c r="Q398" s="1"/>
      <c r="R398">
        <f>SUM('20169'!$O$398:'20169'!$Q$398)+'20169'!$AF$398</f>
        <v>0</v>
      </c>
      <c r="S398">
        <f>SUM('20169'!$R$398:'20169'!$R$398)</f>
        <v>0</v>
      </c>
      <c r="T398">
        <v>389</v>
      </c>
      <c r="V398" s="1"/>
      <c r="W398" s="1"/>
      <c r="X398" s="1"/>
      <c r="AF398">
        <f>'20169'!$G$398*IF(E398&lt;&gt;"",'20169'!$F$398,0)</f>
        <v>0</v>
      </c>
    </row>
    <row r="399" spans="1:32" ht="12.75">
      <c r="A399">
        <v>390</v>
      </c>
      <c r="B399" s="1"/>
      <c r="C399">
        <f>IF(B399&lt;&gt;"",VLOOKUP(B399,iscritti_20169!$A$1:$G$2,4,FALSE),"")</f>
      </c>
      <c r="D399">
        <f>IF(B399&lt;&gt;"",VLOOKUP(B399,iscritti_20169!$A$1:$G$2,2,FALSE),"")</f>
      </c>
      <c r="E399">
        <f>IF(B399&lt;&gt;"",VLOOKUP(B399,iscritti_20169!$A$1:$G$2,3,FALSE),"")</f>
      </c>
      <c r="F399">
        <f>IF(E399&lt;&gt;"",VLOOKUP(E399,'20169'!$AG$3:'20169'!$AH$8,2,FALSE),"")</f>
      </c>
      <c r="G399">
        <f>COUNTA('20169'!$H$399:'20169'!$M$399)</f>
        <v>0</v>
      </c>
      <c r="H399" s="1"/>
      <c r="I399" s="1"/>
      <c r="J399" s="1"/>
      <c r="K399" s="1"/>
      <c r="L399" s="1"/>
      <c r="M399" s="1"/>
      <c r="N399">
        <f>IF('20169'!$G$399&lt;&gt;0,'20169'!$O$399/'20169'!$G$399,"")</f>
      </c>
      <c r="O399">
        <f>SUM('20169'!$H$399:'20169'!$M$399)</f>
        <v>0</v>
      </c>
      <c r="P399" s="1"/>
      <c r="Q399" s="1"/>
      <c r="R399">
        <f>SUM('20169'!$O$399:'20169'!$Q$399)+'20169'!$AF$399</f>
        <v>0</v>
      </c>
      <c r="S399">
        <f>SUM('20169'!$R$399:'20169'!$R$399)</f>
        <v>0</v>
      </c>
      <c r="T399">
        <v>390</v>
      </c>
      <c r="V399" s="1"/>
      <c r="W399" s="1"/>
      <c r="X399" s="1"/>
      <c r="AF399">
        <f>'20169'!$G$399*IF(E399&lt;&gt;"",'20169'!$F$399,0)</f>
        <v>0</v>
      </c>
    </row>
    <row r="400" spans="1:32" ht="12.75">
      <c r="A400">
        <v>391</v>
      </c>
      <c r="B400" s="1"/>
      <c r="C400">
        <f>IF(B400&lt;&gt;"",VLOOKUP(B400,iscritti_20169!$A$1:$G$2,4,FALSE),"")</f>
      </c>
      <c r="D400">
        <f>IF(B400&lt;&gt;"",VLOOKUP(B400,iscritti_20169!$A$1:$G$2,2,FALSE),"")</f>
      </c>
      <c r="E400">
        <f>IF(B400&lt;&gt;"",VLOOKUP(B400,iscritti_20169!$A$1:$G$2,3,FALSE),"")</f>
      </c>
      <c r="F400">
        <f>IF(E400&lt;&gt;"",VLOOKUP(E400,'20169'!$AG$3:'20169'!$AH$8,2,FALSE),"")</f>
      </c>
      <c r="G400">
        <f>COUNTA('20169'!$H$400:'20169'!$M$400)</f>
        <v>0</v>
      </c>
      <c r="H400" s="1"/>
      <c r="I400" s="1"/>
      <c r="J400" s="1"/>
      <c r="K400" s="1"/>
      <c r="L400" s="1"/>
      <c r="M400" s="1"/>
      <c r="N400">
        <f>IF('20169'!$G$400&lt;&gt;0,'20169'!$O$400/'20169'!$G$400,"")</f>
      </c>
      <c r="O400">
        <f>SUM('20169'!$H$400:'20169'!$M$400)</f>
        <v>0</v>
      </c>
      <c r="P400" s="1"/>
      <c r="Q400" s="1"/>
      <c r="R400">
        <f>SUM('20169'!$O$400:'20169'!$Q$400)+'20169'!$AF$400</f>
        <v>0</v>
      </c>
      <c r="S400">
        <f>SUM('20169'!$R$400:'20169'!$R$400)</f>
        <v>0</v>
      </c>
      <c r="T400">
        <v>391</v>
      </c>
      <c r="V400" s="1"/>
      <c r="W400" s="1"/>
      <c r="X400" s="1"/>
      <c r="AF400">
        <f>'20169'!$G$400*IF(E400&lt;&gt;"",'20169'!$F$400,0)</f>
        <v>0</v>
      </c>
    </row>
    <row r="401" spans="1:32" ht="12.75">
      <c r="A401">
        <v>392</v>
      </c>
      <c r="B401" s="1"/>
      <c r="C401">
        <f>IF(B401&lt;&gt;"",VLOOKUP(B401,iscritti_20169!$A$1:$G$2,4,FALSE),"")</f>
      </c>
      <c r="D401">
        <f>IF(B401&lt;&gt;"",VLOOKUP(B401,iscritti_20169!$A$1:$G$2,2,FALSE),"")</f>
      </c>
      <c r="E401">
        <f>IF(B401&lt;&gt;"",VLOOKUP(B401,iscritti_20169!$A$1:$G$2,3,FALSE),"")</f>
      </c>
      <c r="F401">
        <f>IF(E401&lt;&gt;"",VLOOKUP(E401,'20169'!$AG$3:'20169'!$AH$8,2,FALSE),"")</f>
      </c>
      <c r="G401">
        <f>COUNTA('20169'!$H$401:'20169'!$M$401)</f>
        <v>0</v>
      </c>
      <c r="H401" s="1"/>
      <c r="I401" s="1"/>
      <c r="J401" s="1"/>
      <c r="K401" s="1"/>
      <c r="L401" s="1"/>
      <c r="M401" s="1"/>
      <c r="N401">
        <f>IF('20169'!$G$401&lt;&gt;0,'20169'!$O$401/'20169'!$G$401,"")</f>
      </c>
      <c r="O401">
        <f>SUM('20169'!$H$401:'20169'!$M$401)</f>
        <v>0</v>
      </c>
      <c r="P401" s="1"/>
      <c r="Q401" s="1"/>
      <c r="R401">
        <f>SUM('20169'!$O$401:'20169'!$Q$401)+'20169'!$AF$401</f>
        <v>0</v>
      </c>
      <c r="S401">
        <f>SUM('20169'!$R$401:'20169'!$R$401)</f>
        <v>0</v>
      </c>
      <c r="T401">
        <v>392</v>
      </c>
      <c r="V401" s="1"/>
      <c r="W401" s="1"/>
      <c r="X401" s="1"/>
      <c r="AF401">
        <f>'20169'!$G$401*IF(E401&lt;&gt;"",'20169'!$F$401,0)</f>
        <v>0</v>
      </c>
    </row>
    <row r="402" spans="1:32" ht="12.75">
      <c r="A402">
        <v>393</v>
      </c>
      <c r="B402" s="1"/>
      <c r="C402">
        <f>IF(B402&lt;&gt;"",VLOOKUP(B402,iscritti_20169!$A$1:$G$2,4,FALSE),"")</f>
      </c>
      <c r="D402">
        <f>IF(B402&lt;&gt;"",VLOOKUP(B402,iscritti_20169!$A$1:$G$2,2,FALSE),"")</f>
      </c>
      <c r="E402">
        <f>IF(B402&lt;&gt;"",VLOOKUP(B402,iscritti_20169!$A$1:$G$2,3,FALSE),"")</f>
      </c>
      <c r="F402">
        <f>IF(E402&lt;&gt;"",VLOOKUP(E402,'20169'!$AG$3:'20169'!$AH$8,2,FALSE),"")</f>
      </c>
      <c r="G402">
        <f>COUNTA('20169'!$H$402:'20169'!$M$402)</f>
        <v>0</v>
      </c>
      <c r="H402" s="1"/>
      <c r="I402" s="1"/>
      <c r="J402" s="1"/>
      <c r="K402" s="1"/>
      <c r="L402" s="1"/>
      <c r="M402" s="1"/>
      <c r="N402">
        <f>IF('20169'!$G$402&lt;&gt;0,'20169'!$O$402/'20169'!$G$402,"")</f>
      </c>
      <c r="O402">
        <f>SUM('20169'!$H$402:'20169'!$M$402)</f>
        <v>0</v>
      </c>
      <c r="P402" s="1"/>
      <c r="Q402" s="1"/>
      <c r="R402">
        <f>SUM('20169'!$O$402:'20169'!$Q$402)+'20169'!$AF$402</f>
        <v>0</v>
      </c>
      <c r="S402">
        <f>SUM('20169'!$R$402:'20169'!$R$402)</f>
        <v>0</v>
      </c>
      <c r="T402">
        <v>393</v>
      </c>
      <c r="V402" s="1"/>
      <c r="W402" s="1"/>
      <c r="X402" s="1"/>
      <c r="AF402">
        <f>'20169'!$G$402*IF(E402&lt;&gt;"",'20169'!$F$402,0)</f>
        <v>0</v>
      </c>
    </row>
    <row r="403" spans="1:32" ht="12.75">
      <c r="A403">
        <v>394</v>
      </c>
      <c r="B403" s="1"/>
      <c r="C403">
        <f>IF(B403&lt;&gt;"",VLOOKUP(B403,iscritti_20169!$A$1:$G$2,4,FALSE),"")</f>
      </c>
      <c r="D403">
        <f>IF(B403&lt;&gt;"",VLOOKUP(B403,iscritti_20169!$A$1:$G$2,2,FALSE),"")</f>
      </c>
      <c r="E403">
        <f>IF(B403&lt;&gt;"",VLOOKUP(B403,iscritti_20169!$A$1:$G$2,3,FALSE),"")</f>
      </c>
      <c r="F403">
        <f>IF(E403&lt;&gt;"",VLOOKUP(E403,'20169'!$AG$3:'20169'!$AH$8,2,FALSE),"")</f>
      </c>
      <c r="G403">
        <f>COUNTA('20169'!$H$403:'20169'!$M$403)</f>
        <v>0</v>
      </c>
      <c r="H403" s="1"/>
      <c r="I403" s="1"/>
      <c r="J403" s="1"/>
      <c r="K403" s="1"/>
      <c r="L403" s="1"/>
      <c r="M403" s="1"/>
      <c r="N403">
        <f>IF('20169'!$G$403&lt;&gt;0,'20169'!$O$403/'20169'!$G$403,"")</f>
      </c>
      <c r="O403">
        <f>SUM('20169'!$H$403:'20169'!$M$403)</f>
        <v>0</v>
      </c>
      <c r="P403" s="1"/>
      <c r="Q403" s="1"/>
      <c r="R403">
        <f>SUM('20169'!$O$403:'20169'!$Q$403)+'20169'!$AF$403</f>
        <v>0</v>
      </c>
      <c r="S403">
        <f>SUM('20169'!$R$403:'20169'!$R$403)</f>
        <v>0</v>
      </c>
      <c r="T403">
        <v>394</v>
      </c>
      <c r="V403" s="1"/>
      <c r="W403" s="1"/>
      <c r="X403" s="1"/>
      <c r="AF403">
        <f>'20169'!$G$403*IF(E403&lt;&gt;"",'20169'!$F$403,0)</f>
        <v>0</v>
      </c>
    </row>
    <row r="404" spans="1:32" ht="12.75">
      <c r="A404">
        <v>395</v>
      </c>
      <c r="B404" s="1"/>
      <c r="C404">
        <f>IF(B404&lt;&gt;"",VLOOKUP(B404,iscritti_20169!$A$1:$G$2,4,FALSE),"")</f>
      </c>
      <c r="D404">
        <f>IF(B404&lt;&gt;"",VLOOKUP(B404,iscritti_20169!$A$1:$G$2,2,FALSE),"")</f>
      </c>
      <c r="E404">
        <f>IF(B404&lt;&gt;"",VLOOKUP(B404,iscritti_20169!$A$1:$G$2,3,FALSE),"")</f>
      </c>
      <c r="F404">
        <f>IF(E404&lt;&gt;"",VLOOKUP(E404,'20169'!$AG$3:'20169'!$AH$8,2,FALSE),"")</f>
      </c>
      <c r="G404">
        <f>COUNTA('20169'!$H$404:'20169'!$M$404)</f>
        <v>0</v>
      </c>
      <c r="H404" s="1"/>
      <c r="I404" s="1"/>
      <c r="J404" s="1"/>
      <c r="K404" s="1"/>
      <c r="L404" s="1"/>
      <c r="M404" s="1"/>
      <c r="N404">
        <f>IF('20169'!$G$404&lt;&gt;0,'20169'!$O$404/'20169'!$G$404,"")</f>
      </c>
      <c r="O404">
        <f>SUM('20169'!$H$404:'20169'!$M$404)</f>
        <v>0</v>
      </c>
      <c r="P404" s="1"/>
      <c r="Q404" s="1"/>
      <c r="R404">
        <f>SUM('20169'!$O$404:'20169'!$Q$404)+'20169'!$AF$404</f>
        <v>0</v>
      </c>
      <c r="S404">
        <f>SUM('20169'!$R$404:'20169'!$R$404)</f>
        <v>0</v>
      </c>
      <c r="T404">
        <v>395</v>
      </c>
      <c r="V404" s="1"/>
      <c r="W404" s="1"/>
      <c r="X404" s="1"/>
      <c r="AF404">
        <f>'20169'!$G$404*IF(E404&lt;&gt;"",'20169'!$F$404,0)</f>
        <v>0</v>
      </c>
    </row>
    <row r="405" spans="1:32" ht="12.75">
      <c r="A405">
        <v>396</v>
      </c>
      <c r="B405" s="1"/>
      <c r="C405">
        <f>IF(B405&lt;&gt;"",VLOOKUP(B405,iscritti_20169!$A$1:$G$2,4,FALSE),"")</f>
      </c>
      <c r="D405">
        <f>IF(B405&lt;&gt;"",VLOOKUP(B405,iscritti_20169!$A$1:$G$2,2,FALSE),"")</f>
      </c>
      <c r="E405">
        <f>IF(B405&lt;&gt;"",VLOOKUP(B405,iscritti_20169!$A$1:$G$2,3,FALSE),"")</f>
      </c>
      <c r="F405">
        <f>IF(E405&lt;&gt;"",VLOOKUP(E405,'20169'!$AG$3:'20169'!$AH$8,2,FALSE),"")</f>
      </c>
      <c r="G405">
        <f>COUNTA('20169'!$H$405:'20169'!$M$405)</f>
        <v>0</v>
      </c>
      <c r="H405" s="1"/>
      <c r="I405" s="1"/>
      <c r="J405" s="1"/>
      <c r="K405" s="1"/>
      <c r="L405" s="1"/>
      <c r="M405" s="1"/>
      <c r="N405">
        <f>IF('20169'!$G$405&lt;&gt;0,'20169'!$O$405/'20169'!$G$405,"")</f>
      </c>
      <c r="O405">
        <f>SUM('20169'!$H$405:'20169'!$M$405)</f>
        <v>0</v>
      </c>
      <c r="P405" s="1"/>
      <c r="Q405" s="1"/>
      <c r="R405">
        <f>SUM('20169'!$O$405:'20169'!$Q$405)+'20169'!$AF$405</f>
        <v>0</v>
      </c>
      <c r="S405">
        <f>SUM('20169'!$R$405:'20169'!$R$405)</f>
        <v>0</v>
      </c>
      <c r="T405">
        <v>396</v>
      </c>
      <c r="V405" s="1"/>
      <c r="W405" s="1"/>
      <c r="X405" s="1"/>
      <c r="AF405">
        <f>'20169'!$G$405*IF(E405&lt;&gt;"",'20169'!$F$405,0)</f>
        <v>0</v>
      </c>
    </row>
    <row r="406" spans="1:32" ht="12.75">
      <c r="A406">
        <v>397</v>
      </c>
      <c r="B406" s="1"/>
      <c r="C406">
        <f>IF(B406&lt;&gt;"",VLOOKUP(B406,iscritti_20169!$A$1:$G$2,4,FALSE),"")</f>
      </c>
      <c r="D406">
        <f>IF(B406&lt;&gt;"",VLOOKUP(B406,iscritti_20169!$A$1:$G$2,2,FALSE),"")</f>
      </c>
      <c r="E406">
        <f>IF(B406&lt;&gt;"",VLOOKUP(B406,iscritti_20169!$A$1:$G$2,3,FALSE),"")</f>
      </c>
      <c r="F406">
        <f>IF(E406&lt;&gt;"",VLOOKUP(E406,'20169'!$AG$3:'20169'!$AH$8,2,FALSE),"")</f>
      </c>
      <c r="G406">
        <f>COUNTA('20169'!$H$406:'20169'!$M$406)</f>
        <v>0</v>
      </c>
      <c r="H406" s="1"/>
      <c r="I406" s="1"/>
      <c r="J406" s="1"/>
      <c r="K406" s="1"/>
      <c r="L406" s="1"/>
      <c r="M406" s="1"/>
      <c r="N406">
        <f>IF('20169'!$G$406&lt;&gt;0,'20169'!$O$406/'20169'!$G$406,"")</f>
      </c>
      <c r="O406">
        <f>SUM('20169'!$H$406:'20169'!$M$406)</f>
        <v>0</v>
      </c>
      <c r="P406" s="1"/>
      <c r="Q406" s="1"/>
      <c r="R406">
        <f>SUM('20169'!$O$406:'20169'!$Q$406)+'20169'!$AF$406</f>
        <v>0</v>
      </c>
      <c r="S406">
        <f>SUM('20169'!$R$406:'20169'!$R$406)</f>
        <v>0</v>
      </c>
      <c r="T406">
        <v>397</v>
      </c>
      <c r="V406" s="1"/>
      <c r="W406" s="1"/>
      <c r="X406" s="1"/>
      <c r="AF406">
        <f>'20169'!$G$406*IF(E406&lt;&gt;"",'20169'!$F$406,0)</f>
        <v>0</v>
      </c>
    </row>
    <row r="407" spans="1:32" ht="12.75">
      <c r="A407">
        <v>398</v>
      </c>
      <c r="B407" s="1"/>
      <c r="C407">
        <f>IF(B407&lt;&gt;"",VLOOKUP(B407,iscritti_20169!$A$1:$G$2,4,FALSE),"")</f>
      </c>
      <c r="D407">
        <f>IF(B407&lt;&gt;"",VLOOKUP(B407,iscritti_20169!$A$1:$G$2,2,FALSE),"")</f>
      </c>
      <c r="E407">
        <f>IF(B407&lt;&gt;"",VLOOKUP(B407,iscritti_20169!$A$1:$G$2,3,FALSE),"")</f>
      </c>
      <c r="F407">
        <f>IF(E407&lt;&gt;"",VLOOKUP(E407,'20169'!$AG$3:'20169'!$AH$8,2,FALSE),"")</f>
      </c>
      <c r="G407">
        <f>COUNTA('20169'!$H$407:'20169'!$M$407)</f>
        <v>0</v>
      </c>
      <c r="H407" s="1"/>
      <c r="I407" s="1"/>
      <c r="J407" s="1"/>
      <c r="K407" s="1"/>
      <c r="L407" s="1"/>
      <c r="M407" s="1"/>
      <c r="N407">
        <f>IF('20169'!$G$407&lt;&gt;0,'20169'!$O$407/'20169'!$G$407,"")</f>
      </c>
      <c r="O407">
        <f>SUM('20169'!$H$407:'20169'!$M$407)</f>
        <v>0</v>
      </c>
      <c r="P407" s="1"/>
      <c r="Q407" s="1"/>
      <c r="R407">
        <f>SUM('20169'!$O$407:'20169'!$Q$407)+'20169'!$AF$407</f>
        <v>0</v>
      </c>
      <c r="S407">
        <f>SUM('20169'!$R$407:'20169'!$R$407)</f>
        <v>0</v>
      </c>
      <c r="T407">
        <v>398</v>
      </c>
      <c r="V407" s="1"/>
      <c r="W407" s="1"/>
      <c r="X407" s="1"/>
      <c r="AF407">
        <f>'20169'!$G$407*IF(E407&lt;&gt;"",'20169'!$F$407,0)</f>
        <v>0</v>
      </c>
    </row>
    <row r="408" spans="1:32" ht="12.75">
      <c r="A408">
        <v>399</v>
      </c>
      <c r="B408" s="1"/>
      <c r="C408">
        <f>IF(B408&lt;&gt;"",VLOOKUP(B408,iscritti_20169!$A$1:$G$2,4,FALSE),"")</f>
      </c>
      <c r="D408">
        <f>IF(B408&lt;&gt;"",VLOOKUP(B408,iscritti_20169!$A$1:$G$2,2,FALSE),"")</f>
      </c>
      <c r="E408">
        <f>IF(B408&lt;&gt;"",VLOOKUP(B408,iscritti_20169!$A$1:$G$2,3,FALSE),"")</f>
      </c>
      <c r="F408">
        <f>IF(E408&lt;&gt;"",VLOOKUP(E408,'20169'!$AG$3:'20169'!$AH$8,2,FALSE),"")</f>
      </c>
      <c r="G408">
        <f>COUNTA('20169'!$H$408:'20169'!$M$408)</f>
        <v>0</v>
      </c>
      <c r="H408" s="1"/>
      <c r="I408" s="1"/>
      <c r="J408" s="1"/>
      <c r="K408" s="1"/>
      <c r="L408" s="1"/>
      <c r="M408" s="1"/>
      <c r="N408">
        <f>IF('20169'!$G$408&lt;&gt;0,'20169'!$O$408/'20169'!$G$408,"")</f>
      </c>
      <c r="O408">
        <f>SUM('20169'!$H$408:'20169'!$M$408)</f>
        <v>0</v>
      </c>
      <c r="P408" s="1"/>
      <c r="Q408" s="1"/>
      <c r="R408">
        <f>SUM('20169'!$O$408:'20169'!$Q$408)+'20169'!$AF$408</f>
        <v>0</v>
      </c>
      <c r="S408">
        <f>SUM('20169'!$R$408:'20169'!$R$408)</f>
        <v>0</v>
      </c>
      <c r="T408">
        <v>399</v>
      </c>
      <c r="V408" s="1"/>
      <c r="W408" s="1"/>
      <c r="X408" s="1"/>
      <c r="AF408">
        <f>'20169'!$G$408*IF(E408&lt;&gt;"",'20169'!$F$408,0)</f>
        <v>0</v>
      </c>
    </row>
    <row r="409" spans="1:32" ht="12.75">
      <c r="A409">
        <v>400</v>
      </c>
      <c r="B409" s="1"/>
      <c r="C409">
        <f>IF(B409&lt;&gt;"",VLOOKUP(B409,iscritti_20169!$A$1:$G$2,4,FALSE),"")</f>
      </c>
      <c r="D409">
        <f>IF(B409&lt;&gt;"",VLOOKUP(B409,iscritti_20169!$A$1:$G$2,2,FALSE),"")</f>
      </c>
      <c r="E409">
        <f>IF(B409&lt;&gt;"",VLOOKUP(B409,iscritti_20169!$A$1:$G$2,3,FALSE),"")</f>
      </c>
      <c r="F409">
        <f>IF(E409&lt;&gt;"",VLOOKUP(E409,'20169'!$AG$3:'20169'!$AH$8,2,FALSE),"")</f>
      </c>
      <c r="G409">
        <f>COUNTA('20169'!$H$409:'20169'!$M$409)</f>
        <v>0</v>
      </c>
      <c r="H409" s="1"/>
      <c r="I409" s="1"/>
      <c r="J409" s="1"/>
      <c r="K409" s="1"/>
      <c r="L409" s="1"/>
      <c r="M409" s="1"/>
      <c r="N409">
        <f>IF('20169'!$G$409&lt;&gt;0,'20169'!$O$409/'20169'!$G$409,"")</f>
      </c>
      <c r="O409">
        <f>SUM('20169'!$H$409:'20169'!$M$409)</f>
        <v>0</v>
      </c>
      <c r="P409" s="1"/>
      <c r="Q409" s="1"/>
      <c r="R409">
        <f>SUM('20169'!$O$409:'20169'!$Q$409)+'20169'!$AF$409</f>
        <v>0</v>
      </c>
      <c r="S409">
        <f>SUM('20169'!$R$409:'20169'!$R$409)</f>
        <v>0</v>
      </c>
      <c r="T409">
        <v>400</v>
      </c>
      <c r="V409" s="1"/>
      <c r="W409" s="1"/>
      <c r="X409" s="1"/>
      <c r="AF409">
        <f>'20169'!$G$409*IF(E409&lt;&gt;"",'20169'!$F$409,0)</f>
        <v>0</v>
      </c>
    </row>
    <row r="410" spans="1:32" ht="12.75">
      <c r="A410">
        <v>401</v>
      </c>
      <c r="B410" s="1"/>
      <c r="C410">
        <f>IF(B410&lt;&gt;"",VLOOKUP(B410,iscritti_20169!$A$1:$G$2,4,FALSE),"")</f>
      </c>
      <c r="D410">
        <f>IF(B410&lt;&gt;"",VLOOKUP(B410,iscritti_20169!$A$1:$G$2,2,FALSE),"")</f>
      </c>
      <c r="E410">
        <f>IF(B410&lt;&gt;"",VLOOKUP(B410,iscritti_20169!$A$1:$G$2,3,FALSE),"")</f>
      </c>
      <c r="F410">
        <f>IF(E410&lt;&gt;"",VLOOKUP(E410,'20169'!$AG$3:'20169'!$AH$8,2,FALSE),"")</f>
      </c>
      <c r="G410">
        <f>COUNTA('20169'!$H$410:'20169'!$M$410)</f>
        <v>0</v>
      </c>
      <c r="H410" s="1"/>
      <c r="I410" s="1"/>
      <c r="J410" s="1"/>
      <c r="K410" s="1"/>
      <c r="L410" s="1"/>
      <c r="M410" s="1"/>
      <c r="N410">
        <f>IF('20169'!$G$410&lt;&gt;0,'20169'!$O$410/'20169'!$G$410,"")</f>
      </c>
      <c r="O410">
        <f>SUM('20169'!$H$410:'20169'!$M$410)</f>
        <v>0</v>
      </c>
      <c r="P410" s="1"/>
      <c r="Q410" s="1"/>
      <c r="R410">
        <f>SUM('20169'!$O$410:'20169'!$Q$410)+'20169'!$AF$410</f>
        <v>0</v>
      </c>
      <c r="S410">
        <f>SUM('20169'!$R$410:'20169'!$R$410)</f>
        <v>0</v>
      </c>
      <c r="T410">
        <v>401</v>
      </c>
      <c r="V410" s="1"/>
      <c r="W410" s="1"/>
      <c r="X410" s="1"/>
      <c r="AF410">
        <f>'20169'!$G$410*IF(E410&lt;&gt;"",'20169'!$F$410,0)</f>
        <v>0</v>
      </c>
    </row>
    <row r="411" spans="1:32" ht="12.75">
      <c r="A411">
        <v>402</v>
      </c>
      <c r="B411" s="1"/>
      <c r="C411">
        <f>IF(B411&lt;&gt;"",VLOOKUP(B411,iscritti_20169!$A$1:$G$2,4,FALSE),"")</f>
      </c>
      <c r="D411">
        <f>IF(B411&lt;&gt;"",VLOOKUP(B411,iscritti_20169!$A$1:$G$2,2,FALSE),"")</f>
      </c>
      <c r="E411">
        <f>IF(B411&lt;&gt;"",VLOOKUP(B411,iscritti_20169!$A$1:$G$2,3,FALSE),"")</f>
      </c>
      <c r="F411">
        <f>IF(E411&lt;&gt;"",VLOOKUP(E411,'20169'!$AG$3:'20169'!$AH$8,2,FALSE),"")</f>
      </c>
      <c r="G411">
        <f>COUNTA('20169'!$H$411:'20169'!$M$411)</f>
        <v>0</v>
      </c>
      <c r="H411" s="1"/>
      <c r="I411" s="1"/>
      <c r="J411" s="1"/>
      <c r="K411" s="1"/>
      <c r="L411" s="1"/>
      <c r="M411" s="1"/>
      <c r="N411">
        <f>IF('20169'!$G$411&lt;&gt;0,'20169'!$O$411/'20169'!$G$411,"")</f>
      </c>
      <c r="O411">
        <f>SUM('20169'!$H$411:'20169'!$M$411)</f>
        <v>0</v>
      </c>
      <c r="P411" s="1"/>
      <c r="Q411" s="1"/>
      <c r="R411">
        <f>SUM('20169'!$O$411:'20169'!$Q$411)+'20169'!$AF$411</f>
        <v>0</v>
      </c>
      <c r="S411">
        <f>SUM('20169'!$R$411:'20169'!$R$411)</f>
        <v>0</v>
      </c>
      <c r="T411">
        <v>402</v>
      </c>
      <c r="V411" s="1"/>
      <c r="W411" s="1"/>
      <c r="X411" s="1"/>
      <c r="AF411">
        <f>'20169'!$G$411*IF(E411&lt;&gt;"",'20169'!$F$411,0)</f>
        <v>0</v>
      </c>
    </row>
    <row r="412" spans="1:32" ht="12.75">
      <c r="A412">
        <v>403</v>
      </c>
      <c r="B412" s="1"/>
      <c r="C412">
        <f>IF(B412&lt;&gt;"",VLOOKUP(B412,iscritti_20169!$A$1:$G$2,4,FALSE),"")</f>
      </c>
      <c r="D412">
        <f>IF(B412&lt;&gt;"",VLOOKUP(B412,iscritti_20169!$A$1:$G$2,2,FALSE),"")</f>
      </c>
      <c r="E412">
        <f>IF(B412&lt;&gt;"",VLOOKUP(B412,iscritti_20169!$A$1:$G$2,3,FALSE),"")</f>
      </c>
      <c r="F412">
        <f>IF(E412&lt;&gt;"",VLOOKUP(E412,'20169'!$AG$3:'20169'!$AH$8,2,FALSE),"")</f>
      </c>
      <c r="G412">
        <f>COUNTA('20169'!$H$412:'20169'!$M$412)</f>
        <v>0</v>
      </c>
      <c r="H412" s="1"/>
      <c r="I412" s="1"/>
      <c r="J412" s="1"/>
      <c r="K412" s="1"/>
      <c r="L412" s="1"/>
      <c r="M412" s="1"/>
      <c r="N412">
        <f>IF('20169'!$G$412&lt;&gt;0,'20169'!$O$412/'20169'!$G$412,"")</f>
      </c>
      <c r="O412">
        <f>SUM('20169'!$H$412:'20169'!$M$412)</f>
        <v>0</v>
      </c>
      <c r="P412" s="1"/>
      <c r="Q412" s="1"/>
      <c r="R412">
        <f>SUM('20169'!$O$412:'20169'!$Q$412)+'20169'!$AF$412</f>
        <v>0</v>
      </c>
      <c r="S412">
        <f>SUM('20169'!$R$412:'20169'!$R$412)</f>
        <v>0</v>
      </c>
      <c r="T412">
        <v>403</v>
      </c>
      <c r="V412" s="1"/>
      <c r="W412" s="1"/>
      <c r="X412" s="1"/>
      <c r="AF412">
        <f>'20169'!$G$412*IF(E412&lt;&gt;"",'20169'!$F$412,0)</f>
        <v>0</v>
      </c>
    </row>
    <row r="413" spans="1:32" ht="12.75">
      <c r="A413">
        <v>404</v>
      </c>
      <c r="B413" s="1"/>
      <c r="C413">
        <f>IF(B413&lt;&gt;"",VLOOKUP(B413,iscritti_20169!$A$1:$G$2,4,FALSE),"")</f>
      </c>
      <c r="D413">
        <f>IF(B413&lt;&gt;"",VLOOKUP(B413,iscritti_20169!$A$1:$G$2,2,FALSE),"")</f>
      </c>
      <c r="E413">
        <f>IF(B413&lt;&gt;"",VLOOKUP(B413,iscritti_20169!$A$1:$G$2,3,FALSE),"")</f>
      </c>
      <c r="F413">
        <f>IF(E413&lt;&gt;"",VLOOKUP(E413,'20169'!$AG$3:'20169'!$AH$8,2,FALSE),"")</f>
      </c>
      <c r="G413">
        <f>COUNTA('20169'!$H$413:'20169'!$M$413)</f>
        <v>0</v>
      </c>
      <c r="H413" s="1"/>
      <c r="I413" s="1"/>
      <c r="J413" s="1"/>
      <c r="K413" s="1"/>
      <c r="L413" s="1"/>
      <c r="M413" s="1"/>
      <c r="N413">
        <f>IF('20169'!$G$413&lt;&gt;0,'20169'!$O$413/'20169'!$G$413,"")</f>
      </c>
      <c r="O413">
        <f>SUM('20169'!$H$413:'20169'!$M$413)</f>
        <v>0</v>
      </c>
      <c r="P413" s="1"/>
      <c r="Q413" s="1"/>
      <c r="R413">
        <f>SUM('20169'!$O$413:'20169'!$Q$413)+'20169'!$AF$413</f>
        <v>0</v>
      </c>
      <c r="S413">
        <f>SUM('20169'!$R$413:'20169'!$R$413)</f>
        <v>0</v>
      </c>
      <c r="T413">
        <v>404</v>
      </c>
      <c r="V413" s="1"/>
      <c r="W413" s="1"/>
      <c r="X413" s="1"/>
      <c r="AF413">
        <f>'20169'!$G$413*IF(E413&lt;&gt;"",'20169'!$F$413,0)</f>
        <v>0</v>
      </c>
    </row>
    <row r="414" spans="1:32" ht="12.75">
      <c r="A414">
        <v>405</v>
      </c>
      <c r="B414" s="1"/>
      <c r="C414">
        <f>IF(B414&lt;&gt;"",VLOOKUP(B414,iscritti_20169!$A$1:$G$2,4,FALSE),"")</f>
      </c>
      <c r="D414">
        <f>IF(B414&lt;&gt;"",VLOOKUP(B414,iscritti_20169!$A$1:$G$2,2,FALSE),"")</f>
      </c>
      <c r="E414">
        <f>IF(B414&lt;&gt;"",VLOOKUP(B414,iscritti_20169!$A$1:$G$2,3,FALSE),"")</f>
      </c>
      <c r="F414">
        <f>IF(E414&lt;&gt;"",VLOOKUP(E414,'20169'!$AG$3:'20169'!$AH$8,2,FALSE),"")</f>
      </c>
      <c r="G414">
        <f>COUNTA('20169'!$H$414:'20169'!$M$414)</f>
        <v>0</v>
      </c>
      <c r="H414" s="1"/>
      <c r="I414" s="1"/>
      <c r="J414" s="1"/>
      <c r="K414" s="1"/>
      <c r="L414" s="1"/>
      <c r="M414" s="1"/>
      <c r="N414">
        <f>IF('20169'!$G$414&lt;&gt;0,'20169'!$O$414/'20169'!$G$414,"")</f>
      </c>
      <c r="O414">
        <f>SUM('20169'!$H$414:'20169'!$M$414)</f>
        <v>0</v>
      </c>
      <c r="P414" s="1"/>
      <c r="Q414" s="1"/>
      <c r="R414">
        <f>SUM('20169'!$O$414:'20169'!$Q$414)+'20169'!$AF$414</f>
        <v>0</v>
      </c>
      <c r="S414">
        <f>SUM('20169'!$R$414:'20169'!$R$414)</f>
        <v>0</v>
      </c>
      <c r="T414">
        <v>405</v>
      </c>
      <c r="V414" s="1"/>
      <c r="W414" s="1"/>
      <c r="X414" s="1"/>
      <c r="AF414">
        <f>'20169'!$G$414*IF(E414&lt;&gt;"",'20169'!$F$414,0)</f>
        <v>0</v>
      </c>
    </row>
    <row r="415" spans="1:32" ht="12.75">
      <c r="A415">
        <v>406</v>
      </c>
      <c r="B415" s="1"/>
      <c r="C415">
        <f>IF(B415&lt;&gt;"",VLOOKUP(B415,iscritti_20169!$A$1:$G$2,4,FALSE),"")</f>
      </c>
      <c r="D415">
        <f>IF(B415&lt;&gt;"",VLOOKUP(B415,iscritti_20169!$A$1:$G$2,2,FALSE),"")</f>
      </c>
      <c r="E415">
        <f>IF(B415&lt;&gt;"",VLOOKUP(B415,iscritti_20169!$A$1:$G$2,3,FALSE),"")</f>
      </c>
      <c r="F415">
        <f>IF(E415&lt;&gt;"",VLOOKUP(E415,'20169'!$AG$3:'20169'!$AH$8,2,FALSE),"")</f>
      </c>
      <c r="G415">
        <f>COUNTA('20169'!$H$415:'20169'!$M$415)</f>
        <v>0</v>
      </c>
      <c r="H415" s="1"/>
      <c r="I415" s="1"/>
      <c r="J415" s="1"/>
      <c r="K415" s="1"/>
      <c r="L415" s="1"/>
      <c r="M415" s="1"/>
      <c r="N415">
        <f>IF('20169'!$G$415&lt;&gt;0,'20169'!$O$415/'20169'!$G$415,"")</f>
      </c>
      <c r="O415">
        <f>SUM('20169'!$H$415:'20169'!$M$415)</f>
        <v>0</v>
      </c>
      <c r="P415" s="1"/>
      <c r="Q415" s="1"/>
      <c r="R415">
        <f>SUM('20169'!$O$415:'20169'!$Q$415)+'20169'!$AF$415</f>
        <v>0</v>
      </c>
      <c r="S415">
        <f>SUM('20169'!$R$415:'20169'!$R$415)</f>
        <v>0</v>
      </c>
      <c r="T415">
        <v>406</v>
      </c>
      <c r="V415" s="1"/>
      <c r="W415" s="1"/>
      <c r="X415" s="1"/>
      <c r="AF415">
        <f>'20169'!$G$415*IF(E415&lt;&gt;"",'20169'!$F$415,0)</f>
        <v>0</v>
      </c>
    </row>
    <row r="416" spans="1:32" ht="12.75">
      <c r="A416">
        <v>407</v>
      </c>
      <c r="B416" s="1"/>
      <c r="C416">
        <f>IF(B416&lt;&gt;"",VLOOKUP(B416,iscritti_20169!$A$1:$G$2,4,FALSE),"")</f>
      </c>
      <c r="D416">
        <f>IF(B416&lt;&gt;"",VLOOKUP(B416,iscritti_20169!$A$1:$G$2,2,FALSE),"")</f>
      </c>
      <c r="E416">
        <f>IF(B416&lt;&gt;"",VLOOKUP(B416,iscritti_20169!$A$1:$G$2,3,FALSE),"")</f>
      </c>
      <c r="F416">
        <f>IF(E416&lt;&gt;"",VLOOKUP(E416,'20169'!$AG$3:'20169'!$AH$8,2,FALSE),"")</f>
      </c>
      <c r="G416">
        <f>COUNTA('20169'!$H$416:'20169'!$M$416)</f>
        <v>0</v>
      </c>
      <c r="H416" s="1"/>
      <c r="I416" s="1"/>
      <c r="J416" s="1"/>
      <c r="K416" s="1"/>
      <c r="L416" s="1"/>
      <c r="M416" s="1"/>
      <c r="N416">
        <f>IF('20169'!$G$416&lt;&gt;0,'20169'!$O$416/'20169'!$G$416,"")</f>
      </c>
      <c r="O416">
        <f>SUM('20169'!$H$416:'20169'!$M$416)</f>
        <v>0</v>
      </c>
      <c r="P416" s="1"/>
      <c r="Q416" s="1"/>
      <c r="R416">
        <f>SUM('20169'!$O$416:'20169'!$Q$416)+'20169'!$AF$416</f>
        <v>0</v>
      </c>
      <c r="S416">
        <f>SUM('20169'!$R$416:'20169'!$R$416)</f>
        <v>0</v>
      </c>
      <c r="T416">
        <v>407</v>
      </c>
      <c r="V416" s="1"/>
      <c r="W416" s="1"/>
      <c r="X416" s="1"/>
      <c r="AF416">
        <f>'20169'!$G$416*IF(E416&lt;&gt;"",'20169'!$F$416,0)</f>
        <v>0</v>
      </c>
    </row>
    <row r="417" spans="1:32" ht="12.75">
      <c r="A417">
        <v>408</v>
      </c>
      <c r="B417" s="1"/>
      <c r="C417">
        <f>IF(B417&lt;&gt;"",VLOOKUP(B417,iscritti_20169!$A$1:$G$2,4,FALSE),"")</f>
      </c>
      <c r="D417">
        <f>IF(B417&lt;&gt;"",VLOOKUP(B417,iscritti_20169!$A$1:$G$2,2,FALSE),"")</f>
      </c>
      <c r="E417">
        <f>IF(B417&lt;&gt;"",VLOOKUP(B417,iscritti_20169!$A$1:$G$2,3,FALSE),"")</f>
      </c>
      <c r="F417">
        <f>IF(E417&lt;&gt;"",VLOOKUP(E417,'20169'!$AG$3:'20169'!$AH$8,2,FALSE),"")</f>
      </c>
      <c r="G417">
        <f>COUNTA('20169'!$H$417:'20169'!$M$417)</f>
        <v>0</v>
      </c>
      <c r="H417" s="1"/>
      <c r="I417" s="1"/>
      <c r="J417" s="1"/>
      <c r="K417" s="1"/>
      <c r="L417" s="1"/>
      <c r="M417" s="1"/>
      <c r="N417">
        <f>IF('20169'!$G$417&lt;&gt;0,'20169'!$O$417/'20169'!$G$417,"")</f>
      </c>
      <c r="O417">
        <f>SUM('20169'!$H$417:'20169'!$M$417)</f>
        <v>0</v>
      </c>
      <c r="P417" s="1"/>
      <c r="Q417" s="1"/>
      <c r="R417">
        <f>SUM('20169'!$O$417:'20169'!$Q$417)+'20169'!$AF$417</f>
        <v>0</v>
      </c>
      <c r="S417">
        <f>SUM('20169'!$R$417:'20169'!$R$417)</f>
        <v>0</v>
      </c>
      <c r="T417">
        <v>408</v>
      </c>
      <c r="V417" s="1"/>
      <c r="W417" s="1"/>
      <c r="X417" s="1"/>
      <c r="AF417">
        <f>'20169'!$G$417*IF(E417&lt;&gt;"",'20169'!$F$417,0)</f>
        <v>0</v>
      </c>
    </row>
    <row r="418" spans="1:32" ht="12.75">
      <c r="A418">
        <v>409</v>
      </c>
      <c r="B418" s="1"/>
      <c r="C418">
        <f>IF(B418&lt;&gt;"",VLOOKUP(B418,iscritti_20169!$A$1:$G$2,4,FALSE),"")</f>
      </c>
      <c r="D418">
        <f>IF(B418&lt;&gt;"",VLOOKUP(B418,iscritti_20169!$A$1:$G$2,2,FALSE),"")</f>
      </c>
      <c r="E418">
        <f>IF(B418&lt;&gt;"",VLOOKUP(B418,iscritti_20169!$A$1:$G$2,3,FALSE),"")</f>
      </c>
      <c r="F418">
        <f>IF(E418&lt;&gt;"",VLOOKUP(E418,'20169'!$AG$3:'20169'!$AH$8,2,FALSE),"")</f>
      </c>
      <c r="G418">
        <f>COUNTA('20169'!$H$418:'20169'!$M$418)</f>
        <v>0</v>
      </c>
      <c r="H418" s="1"/>
      <c r="I418" s="1"/>
      <c r="J418" s="1"/>
      <c r="K418" s="1"/>
      <c r="L418" s="1"/>
      <c r="M418" s="1"/>
      <c r="N418">
        <f>IF('20169'!$G$418&lt;&gt;0,'20169'!$O$418/'20169'!$G$418,"")</f>
      </c>
      <c r="O418">
        <f>SUM('20169'!$H$418:'20169'!$M$418)</f>
        <v>0</v>
      </c>
      <c r="P418" s="1"/>
      <c r="Q418" s="1"/>
      <c r="R418">
        <f>SUM('20169'!$O$418:'20169'!$Q$418)+'20169'!$AF$418</f>
        <v>0</v>
      </c>
      <c r="S418">
        <f>SUM('20169'!$R$418:'20169'!$R$418)</f>
        <v>0</v>
      </c>
      <c r="T418">
        <v>409</v>
      </c>
      <c r="V418" s="1"/>
      <c r="W418" s="1"/>
      <c r="X418" s="1"/>
      <c r="AF418">
        <f>'20169'!$G$418*IF(E418&lt;&gt;"",'20169'!$F$418,0)</f>
        <v>0</v>
      </c>
    </row>
    <row r="419" spans="1:32" ht="12.75">
      <c r="A419">
        <v>410</v>
      </c>
      <c r="B419" s="1"/>
      <c r="C419">
        <f>IF(B419&lt;&gt;"",VLOOKUP(B419,iscritti_20169!$A$1:$G$2,4,FALSE),"")</f>
      </c>
      <c r="D419">
        <f>IF(B419&lt;&gt;"",VLOOKUP(B419,iscritti_20169!$A$1:$G$2,2,FALSE),"")</f>
      </c>
      <c r="E419">
        <f>IF(B419&lt;&gt;"",VLOOKUP(B419,iscritti_20169!$A$1:$G$2,3,FALSE),"")</f>
      </c>
      <c r="F419">
        <f>IF(E419&lt;&gt;"",VLOOKUP(E419,'20169'!$AG$3:'20169'!$AH$8,2,FALSE),"")</f>
      </c>
      <c r="G419">
        <f>COUNTA('20169'!$H$419:'20169'!$M$419)</f>
        <v>0</v>
      </c>
      <c r="H419" s="1"/>
      <c r="I419" s="1"/>
      <c r="J419" s="1"/>
      <c r="K419" s="1"/>
      <c r="L419" s="1"/>
      <c r="M419" s="1"/>
      <c r="N419">
        <f>IF('20169'!$G$419&lt;&gt;0,'20169'!$O$419/'20169'!$G$419,"")</f>
      </c>
      <c r="O419">
        <f>SUM('20169'!$H$419:'20169'!$M$419)</f>
        <v>0</v>
      </c>
      <c r="P419" s="1"/>
      <c r="Q419" s="1"/>
      <c r="R419">
        <f>SUM('20169'!$O$419:'20169'!$Q$419)+'20169'!$AF$419</f>
        <v>0</v>
      </c>
      <c r="S419">
        <f>SUM('20169'!$R$419:'20169'!$R$419)</f>
        <v>0</v>
      </c>
      <c r="T419">
        <v>410</v>
      </c>
      <c r="V419" s="1"/>
      <c r="W419" s="1"/>
      <c r="X419" s="1"/>
      <c r="AF419">
        <f>'20169'!$G$419*IF(E419&lt;&gt;"",'20169'!$F$419,0)</f>
        <v>0</v>
      </c>
    </row>
    <row r="420" spans="1:32" ht="12.75">
      <c r="A420">
        <v>411</v>
      </c>
      <c r="B420" s="1"/>
      <c r="C420">
        <f>IF(B420&lt;&gt;"",VLOOKUP(B420,iscritti_20169!$A$1:$G$2,4,FALSE),"")</f>
      </c>
      <c r="D420">
        <f>IF(B420&lt;&gt;"",VLOOKUP(B420,iscritti_20169!$A$1:$G$2,2,FALSE),"")</f>
      </c>
      <c r="E420">
        <f>IF(B420&lt;&gt;"",VLOOKUP(B420,iscritti_20169!$A$1:$G$2,3,FALSE),"")</f>
      </c>
      <c r="F420">
        <f>IF(E420&lt;&gt;"",VLOOKUP(E420,'20169'!$AG$3:'20169'!$AH$8,2,FALSE),"")</f>
      </c>
      <c r="G420">
        <f>COUNTA('20169'!$H$420:'20169'!$M$420)</f>
        <v>0</v>
      </c>
      <c r="H420" s="1"/>
      <c r="I420" s="1"/>
      <c r="J420" s="1"/>
      <c r="K420" s="1"/>
      <c r="L420" s="1"/>
      <c r="M420" s="1"/>
      <c r="N420">
        <f>IF('20169'!$G$420&lt;&gt;0,'20169'!$O$420/'20169'!$G$420,"")</f>
      </c>
      <c r="O420">
        <f>SUM('20169'!$H$420:'20169'!$M$420)</f>
        <v>0</v>
      </c>
      <c r="P420" s="1"/>
      <c r="Q420" s="1"/>
      <c r="R420">
        <f>SUM('20169'!$O$420:'20169'!$Q$420)+'20169'!$AF$420</f>
        <v>0</v>
      </c>
      <c r="S420">
        <f>SUM('20169'!$R$420:'20169'!$R$420)</f>
        <v>0</v>
      </c>
      <c r="T420">
        <v>411</v>
      </c>
      <c r="V420" s="1"/>
      <c r="W420" s="1"/>
      <c r="X420" s="1"/>
      <c r="AF420">
        <f>'20169'!$G$420*IF(E420&lt;&gt;"",'20169'!$F$420,0)</f>
        <v>0</v>
      </c>
    </row>
    <row r="421" spans="1:32" ht="12.75">
      <c r="A421">
        <v>412</v>
      </c>
      <c r="B421" s="1"/>
      <c r="C421">
        <f>IF(B421&lt;&gt;"",VLOOKUP(B421,iscritti_20169!$A$1:$G$2,4,FALSE),"")</f>
      </c>
      <c r="D421">
        <f>IF(B421&lt;&gt;"",VLOOKUP(B421,iscritti_20169!$A$1:$G$2,2,FALSE),"")</f>
      </c>
      <c r="E421">
        <f>IF(B421&lt;&gt;"",VLOOKUP(B421,iscritti_20169!$A$1:$G$2,3,FALSE),"")</f>
      </c>
      <c r="F421">
        <f>IF(E421&lt;&gt;"",VLOOKUP(E421,'20169'!$AG$3:'20169'!$AH$8,2,FALSE),"")</f>
      </c>
      <c r="G421">
        <f>COUNTA('20169'!$H$421:'20169'!$M$421)</f>
        <v>0</v>
      </c>
      <c r="H421" s="1"/>
      <c r="I421" s="1"/>
      <c r="J421" s="1"/>
      <c r="K421" s="1"/>
      <c r="L421" s="1"/>
      <c r="M421" s="1"/>
      <c r="N421">
        <f>IF('20169'!$G$421&lt;&gt;0,'20169'!$O$421/'20169'!$G$421,"")</f>
      </c>
      <c r="O421">
        <f>SUM('20169'!$H$421:'20169'!$M$421)</f>
        <v>0</v>
      </c>
      <c r="P421" s="1"/>
      <c r="Q421" s="1"/>
      <c r="R421">
        <f>SUM('20169'!$O$421:'20169'!$Q$421)+'20169'!$AF$421</f>
        <v>0</v>
      </c>
      <c r="S421">
        <f>SUM('20169'!$R$421:'20169'!$R$421)</f>
        <v>0</v>
      </c>
      <c r="T421">
        <v>412</v>
      </c>
      <c r="V421" s="1"/>
      <c r="W421" s="1"/>
      <c r="X421" s="1"/>
      <c r="AF421">
        <f>'20169'!$G$421*IF(E421&lt;&gt;"",'20169'!$F$421,0)</f>
        <v>0</v>
      </c>
    </row>
    <row r="422" spans="1:32" ht="12.75">
      <c r="A422">
        <v>413</v>
      </c>
      <c r="B422" s="1"/>
      <c r="C422">
        <f>IF(B422&lt;&gt;"",VLOOKUP(B422,iscritti_20169!$A$1:$G$2,4,FALSE),"")</f>
      </c>
      <c r="D422">
        <f>IF(B422&lt;&gt;"",VLOOKUP(B422,iscritti_20169!$A$1:$G$2,2,FALSE),"")</f>
      </c>
      <c r="E422">
        <f>IF(B422&lt;&gt;"",VLOOKUP(B422,iscritti_20169!$A$1:$G$2,3,FALSE),"")</f>
      </c>
      <c r="F422">
        <f>IF(E422&lt;&gt;"",VLOOKUP(E422,'20169'!$AG$3:'20169'!$AH$8,2,FALSE),"")</f>
      </c>
      <c r="G422">
        <f>COUNTA('20169'!$H$422:'20169'!$M$422)</f>
        <v>0</v>
      </c>
      <c r="H422" s="1"/>
      <c r="I422" s="1"/>
      <c r="J422" s="1"/>
      <c r="K422" s="1"/>
      <c r="L422" s="1"/>
      <c r="M422" s="1"/>
      <c r="N422">
        <f>IF('20169'!$G$422&lt;&gt;0,'20169'!$O$422/'20169'!$G$422,"")</f>
      </c>
      <c r="O422">
        <f>SUM('20169'!$H$422:'20169'!$M$422)</f>
        <v>0</v>
      </c>
      <c r="P422" s="1"/>
      <c r="Q422" s="1"/>
      <c r="R422">
        <f>SUM('20169'!$O$422:'20169'!$Q$422)+'20169'!$AF$422</f>
        <v>0</v>
      </c>
      <c r="S422">
        <f>SUM('20169'!$R$422:'20169'!$R$422)</f>
        <v>0</v>
      </c>
      <c r="T422">
        <v>413</v>
      </c>
      <c r="V422" s="1"/>
      <c r="W422" s="1"/>
      <c r="X422" s="1"/>
      <c r="AF422">
        <f>'20169'!$G$422*IF(E422&lt;&gt;"",'20169'!$F$422,0)</f>
        <v>0</v>
      </c>
    </row>
    <row r="423" spans="1:32" ht="12.75">
      <c r="A423">
        <v>414</v>
      </c>
      <c r="B423" s="1"/>
      <c r="C423">
        <f>IF(B423&lt;&gt;"",VLOOKUP(B423,iscritti_20169!$A$1:$G$2,4,FALSE),"")</f>
      </c>
      <c r="D423">
        <f>IF(B423&lt;&gt;"",VLOOKUP(B423,iscritti_20169!$A$1:$G$2,2,FALSE),"")</f>
      </c>
      <c r="E423">
        <f>IF(B423&lt;&gt;"",VLOOKUP(B423,iscritti_20169!$A$1:$G$2,3,FALSE),"")</f>
      </c>
      <c r="F423">
        <f>IF(E423&lt;&gt;"",VLOOKUP(E423,'20169'!$AG$3:'20169'!$AH$8,2,FALSE),"")</f>
      </c>
      <c r="G423">
        <f>COUNTA('20169'!$H$423:'20169'!$M$423)</f>
        <v>0</v>
      </c>
      <c r="H423" s="1"/>
      <c r="I423" s="1"/>
      <c r="J423" s="1"/>
      <c r="K423" s="1"/>
      <c r="L423" s="1"/>
      <c r="M423" s="1"/>
      <c r="N423">
        <f>IF('20169'!$G$423&lt;&gt;0,'20169'!$O$423/'20169'!$G$423,"")</f>
      </c>
      <c r="O423">
        <f>SUM('20169'!$H$423:'20169'!$M$423)</f>
        <v>0</v>
      </c>
      <c r="P423" s="1"/>
      <c r="Q423" s="1"/>
      <c r="R423">
        <f>SUM('20169'!$O$423:'20169'!$Q$423)+'20169'!$AF$423</f>
        <v>0</v>
      </c>
      <c r="S423">
        <f>SUM('20169'!$R$423:'20169'!$R$423)</f>
        <v>0</v>
      </c>
      <c r="T423">
        <v>414</v>
      </c>
      <c r="V423" s="1"/>
      <c r="W423" s="1"/>
      <c r="X423" s="1"/>
      <c r="AF423">
        <f>'20169'!$G$423*IF(E423&lt;&gt;"",'20169'!$F$423,0)</f>
        <v>0</v>
      </c>
    </row>
    <row r="424" spans="1:32" ht="12.75">
      <c r="A424">
        <v>415</v>
      </c>
      <c r="B424" s="1"/>
      <c r="C424">
        <f>IF(B424&lt;&gt;"",VLOOKUP(B424,iscritti_20169!$A$1:$G$2,4,FALSE),"")</f>
      </c>
      <c r="D424">
        <f>IF(B424&lt;&gt;"",VLOOKUP(B424,iscritti_20169!$A$1:$G$2,2,FALSE),"")</f>
      </c>
      <c r="E424">
        <f>IF(B424&lt;&gt;"",VLOOKUP(B424,iscritti_20169!$A$1:$G$2,3,FALSE),"")</f>
      </c>
      <c r="F424">
        <f>IF(E424&lt;&gt;"",VLOOKUP(E424,'20169'!$AG$3:'20169'!$AH$8,2,FALSE),"")</f>
      </c>
      <c r="G424">
        <f>COUNTA('20169'!$H$424:'20169'!$M$424)</f>
        <v>0</v>
      </c>
      <c r="H424" s="1"/>
      <c r="I424" s="1"/>
      <c r="J424" s="1"/>
      <c r="K424" s="1"/>
      <c r="L424" s="1"/>
      <c r="M424" s="1"/>
      <c r="N424">
        <f>IF('20169'!$G$424&lt;&gt;0,'20169'!$O$424/'20169'!$G$424,"")</f>
      </c>
      <c r="O424">
        <f>SUM('20169'!$H$424:'20169'!$M$424)</f>
        <v>0</v>
      </c>
      <c r="P424" s="1"/>
      <c r="Q424" s="1"/>
      <c r="R424">
        <f>SUM('20169'!$O$424:'20169'!$Q$424)+'20169'!$AF$424</f>
        <v>0</v>
      </c>
      <c r="S424">
        <f>SUM('20169'!$R$424:'20169'!$R$424)</f>
        <v>0</v>
      </c>
      <c r="T424">
        <v>415</v>
      </c>
      <c r="V424" s="1"/>
      <c r="W424" s="1"/>
      <c r="X424" s="1"/>
      <c r="AF424">
        <f>'20169'!$G$424*IF(E424&lt;&gt;"",'20169'!$F$424,0)</f>
        <v>0</v>
      </c>
    </row>
    <row r="425" spans="1:32" ht="12.75">
      <c r="A425">
        <v>416</v>
      </c>
      <c r="B425" s="1"/>
      <c r="C425">
        <f>IF(B425&lt;&gt;"",VLOOKUP(B425,iscritti_20169!$A$1:$G$2,4,FALSE),"")</f>
      </c>
      <c r="D425">
        <f>IF(B425&lt;&gt;"",VLOOKUP(B425,iscritti_20169!$A$1:$G$2,2,FALSE),"")</f>
      </c>
      <c r="E425">
        <f>IF(B425&lt;&gt;"",VLOOKUP(B425,iscritti_20169!$A$1:$G$2,3,FALSE),"")</f>
      </c>
      <c r="F425">
        <f>IF(E425&lt;&gt;"",VLOOKUP(E425,'20169'!$AG$3:'20169'!$AH$8,2,FALSE),"")</f>
      </c>
      <c r="G425">
        <f>COUNTA('20169'!$H$425:'20169'!$M$425)</f>
        <v>0</v>
      </c>
      <c r="H425" s="1"/>
      <c r="I425" s="1"/>
      <c r="J425" s="1"/>
      <c r="K425" s="1"/>
      <c r="L425" s="1"/>
      <c r="M425" s="1"/>
      <c r="N425">
        <f>IF('20169'!$G$425&lt;&gt;0,'20169'!$O$425/'20169'!$G$425,"")</f>
      </c>
      <c r="O425">
        <f>SUM('20169'!$H$425:'20169'!$M$425)</f>
        <v>0</v>
      </c>
      <c r="P425" s="1"/>
      <c r="Q425" s="1"/>
      <c r="R425">
        <f>SUM('20169'!$O$425:'20169'!$Q$425)+'20169'!$AF$425</f>
        <v>0</v>
      </c>
      <c r="S425">
        <f>SUM('20169'!$R$425:'20169'!$R$425)</f>
        <v>0</v>
      </c>
      <c r="T425">
        <v>416</v>
      </c>
      <c r="V425" s="1"/>
      <c r="W425" s="1"/>
      <c r="X425" s="1"/>
      <c r="AF425">
        <f>'20169'!$G$425*IF(E425&lt;&gt;"",'20169'!$F$425,0)</f>
        <v>0</v>
      </c>
    </row>
    <row r="426" spans="1:32" ht="12.75">
      <c r="A426">
        <v>417</v>
      </c>
      <c r="B426" s="1"/>
      <c r="C426">
        <f>IF(B426&lt;&gt;"",VLOOKUP(B426,iscritti_20169!$A$1:$G$2,4,FALSE),"")</f>
      </c>
      <c r="D426">
        <f>IF(B426&lt;&gt;"",VLOOKUP(B426,iscritti_20169!$A$1:$G$2,2,FALSE),"")</f>
      </c>
      <c r="E426">
        <f>IF(B426&lt;&gt;"",VLOOKUP(B426,iscritti_20169!$A$1:$G$2,3,FALSE),"")</f>
      </c>
      <c r="F426">
        <f>IF(E426&lt;&gt;"",VLOOKUP(E426,'20169'!$AG$3:'20169'!$AH$8,2,FALSE),"")</f>
      </c>
      <c r="G426">
        <f>COUNTA('20169'!$H$426:'20169'!$M$426)</f>
        <v>0</v>
      </c>
      <c r="H426" s="1"/>
      <c r="I426" s="1"/>
      <c r="J426" s="1"/>
      <c r="K426" s="1"/>
      <c r="L426" s="1"/>
      <c r="M426" s="1"/>
      <c r="N426">
        <f>IF('20169'!$G$426&lt;&gt;0,'20169'!$O$426/'20169'!$G$426,"")</f>
      </c>
      <c r="O426">
        <f>SUM('20169'!$H$426:'20169'!$M$426)</f>
        <v>0</v>
      </c>
      <c r="P426" s="1"/>
      <c r="Q426" s="1"/>
      <c r="R426">
        <f>SUM('20169'!$O$426:'20169'!$Q$426)+'20169'!$AF$426</f>
        <v>0</v>
      </c>
      <c r="S426">
        <f>SUM('20169'!$R$426:'20169'!$R$426)</f>
        <v>0</v>
      </c>
      <c r="T426">
        <v>417</v>
      </c>
      <c r="V426" s="1"/>
      <c r="W426" s="1"/>
      <c r="X426" s="1"/>
      <c r="AF426">
        <f>'20169'!$G$426*IF(E426&lt;&gt;"",'20169'!$F$426,0)</f>
        <v>0</v>
      </c>
    </row>
    <row r="427" spans="1:32" ht="12.75">
      <c r="A427">
        <v>418</v>
      </c>
      <c r="B427" s="1"/>
      <c r="C427">
        <f>IF(B427&lt;&gt;"",VLOOKUP(B427,iscritti_20169!$A$1:$G$2,4,FALSE),"")</f>
      </c>
      <c r="D427">
        <f>IF(B427&lt;&gt;"",VLOOKUP(B427,iscritti_20169!$A$1:$G$2,2,FALSE),"")</f>
      </c>
      <c r="E427">
        <f>IF(B427&lt;&gt;"",VLOOKUP(B427,iscritti_20169!$A$1:$G$2,3,FALSE),"")</f>
      </c>
      <c r="F427">
        <f>IF(E427&lt;&gt;"",VLOOKUP(E427,'20169'!$AG$3:'20169'!$AH$8,2,FALSE),"")</f>
      </c>
      <c r="G427">
        <f>COUNTA('20169'!$H$427:'20169'!$M$427)</f>
        <v>0</v>
      </c>
      <c r="H427" s="1"/>
      <c r="I427" s="1"/>
      <c r="J427" s="1"/>
      <c r="K427" s="1"/>
      <c r="L427" s="1"/>
      <c r="M427" s="1"/>
      <c r="N427">
        <f>IF('20169'!$G$427&lt;&gt;0,'20169'!$O$427/'20169'!$G$427,"")</f>
      </c>
      <c r="O427">
        <f>SUM('20169'!$H$427:'20169'!$M$427)</f>
        <v>0</v>
      </c>
      <c r="P427" s="1"/>
      <c r="Q427" s="1"/>
      <c r="R427">
        <f>SUM('20169'!$O$427:'20169'!$Q$427)+'20169'!$AF$427</f>
        <v>0</v>
      </c>
      <c r="S427">
        <f>SUM('20169'!$R$427:'20169'!$R$427)</f>
        <v>0</v>
      </c>
      <c r="T427">
        <v>418</v>
      </c>
      <c r="V427" s="1"/>
      <c r="W427" s="1"/>
      <c r="X427" s="1"/>
      <c r="AF427">
        <f>'20169'!$G$427*IF(E427&lt;&gt;"",'20169'!$F$427,0)</f>
        <v>0</v>
      </c>
    </row>
    <row r="428" spans="1:32" ht="12.75">
      <c r="A428">
        <v>419</v>
      </c>
      <c r="B428" s="1"/>
      <c r="C428">
        <f>IF(B428&lt;&gt;"",VLOOKUP(B428,iscritti_20169!$A$1:$G$2,4,FALSE),"")</f>
      </c>
      <c r="D428">
        <f>IF(B428&lt;&gt;"",VLOOKUP(B428,iscritti_20169!$A$1:$G$2,2,FALSE),"")</f>
      </c>
      <c r="E428">
        <f>IF(B428&lt;&gt;"",VLOOKUP(B428,iscritti_20169!$A$1:$G$2,3,FALSE),"")</f>
      </c>
      <c r="F428">
        <f>IF(E428&lt;&gt;"",VLOOKUP(E428,'20169'!$AG$3:'20169'!$AH$8,2,FALSE),"")</f>
      </c>
      <c r="G428">
        <f>COUNTA('20169'!$H$428:'20169'!$M$428)</f>
        <v>0</v>
      </c>
      <c r="H428" s="1"/>
      <c r="I428" s="1"/>
      <c r="J428" s="1"/>
      <c r="K428" s="1"/>
      <c r="L428" s="1"/>
      <c r="M428" s="1"/>
      <c r="N428">
        <f>IF('20169'!$G$428&lt;&gt;0,'20169'!$O$428/'20169'!$G$428,"")</f>
      </c>
      <c r="O428">
        <f>SUM('20169'!$H$428:'20169'!$M$428)</f>
        <v>0</v>
      </c>
      <c r="P428" s="1"/>
      <c r="Q428" s="1"/>
      <c r="R428">
        <f>SUM('20169'!$O$428:'20169'!$Q$428)+'20169'!$AF$428</f>
        <v>0</v>
      </c>
      <c r="S428">
        <f>SUM('20169'!$R$428:'20169'!$R$428)</f>
        <v>0</v>
      </c>
      <c r="T428">
        <v>419</v>
      </c>
      <c r="V428" s="1"/>
      <c r="W428" s="1"/>
      <c r="X428" s="1"/>
      <c r="AF428">
        <f>'20169'!$G$428*IF(E428&lt;&gt;"",'20169'!$F$428,0)</f>
        <v>0</v>
      </c>
    </row>
    <row r="429" spans="1:32" ht="12.75">
      <c r="A429">
        <v>420</v>
      </c>
      <c r="B429" s="1"/>
      <c r="C429">
        <f>IF(B429&lt;&gt;"",VLOOKUP(B429,iscritti_20169!$A$1:$G$2,4,FALSE),"")</f>
      </c>
      <c r="D429">
        <f>IF(B429&lt;&gt;"",VLOOKUP(B429,iscritti_20169!$A$1:$G$2,2,FALSE),"")</f>
      </c>
      <c r="E429">
        <f>IF(B429&lt;&gt;"",VLOOKUP(B429,iscritti_20169!$A$1:$G$2,3,FALSE),"")</f>
      </c>
      <c r="F429">
        <f>IF(E429&lt;&gt;"",VLOOKUP(E429,'20169'!$AG$3:'20169'!$AH$8,2,FALSE),"")</f>
      </c>
      <c r="G429">
        <f>COUNTA('20169'!$H$429:'20169'!$M$429)</f>
        <v>0</v>
      </c>
      <c r="H429" s="1"/>
      <c r="I429" s="1"/>
      <c r="J429" s="1"/>
      <c r="K429" s="1"/>
      <c r="L429" s="1"/>
      <c r="M429" s="1"/>
      <c r="N429">
        <f>IF('20169'!$G$429&lt;&gt;0,'20169'!$O$429/'20169'!$G$429,"")</f>
      </c>
      <c r="O429">
        <f>SUM('20169'!$H$429:'20169'!$M$429)</f>
        <v>0</v>
      </c>
      <c r="P429" s="1"/>
      <c r="Q429" s="1"/>
      <c r="R429">
        <f>SUM('20169'!$O$429:'20169'!$Q$429)+'20169'!$AF$429</f>
        <v>0</v>
      </c>
      <c r="S429">
        <f>SUM('20169'!$R$429:'20169'!$R$429)</f>
        <v>0</v>
      </c>
      <c r="T429">
        <v>420</v>
      </c>
      <c r="V429" s="1"/>
      <c r="W429" s="1"/>
      <c r="X429" s="1"/>
      <c r="AF429">
        <f>'20169'!$G$429*IF(E429&lt;&gt;"",'20169'!$F$429,0)</f>
        <v>0</v>
      </c>
    </row>
    <row r="430" spans="1:32" ht="12.75">
      <c r="A430">
        <v>421</v>
      </c>
      <c r="B430" s="1"/>
      <c r="C430">
        <f>IF(B430&lt;&gt;"",VLOOKUP(B430,iscritti_20169!$A$1:$G$2,4,FALSE),"")</f>
      </c>
      <c r="D430">
        <f>IF(B430&lt;&gt;"",VLOOKUP(B430,iscritti_20169!$A$1:$G$2,2,FALSE),"")</f>
      </c>
      <c r="E430">
        <f>IF(B430&lt;&gt;"",VLOOKUP(B430,iscritti_20169!$A$1:$G$2,3,FALSE),"")</f>
      </c>
      <c r="F430">
        <f>IF(E430&lt;&gt;"",VLOOKUP(E430,'20169'!$AG$3:'20169'!$AH$8,2,FALSE),"")</f>
      </c>
      <c r="G430">
        <f>COUNTA('20169'!$H$430:'20169'!$M$430)</f>
        <v>0</v>
      </c>
      <c r="H430" s="1"/>
      <c r="I430" s="1"/>
      <c r="J430" s="1"/>
      <c r="K430" s="1"/>
      <c r="L430" s="1"/>
      <c r="M430" s="1"/>
      <c r="N430">
        <f>IF('20169'!$G$430&lt;&gt;0,'20169'!$O$430/'20169'!$G$430,"")</f>
      </c>
      <c r="O430">
        <f>SUM('20169'!$H$430:'20169'!$M$430)</f>
        <v>0</v>
      </c>
      <c r="P430" s="1"/>
      <c r="Q430" s="1"/>
      <c r="R430">
        <f>SUM('20169'!$O$430:'20169'!$Q$430)+'20169'!$AF$430</f>
        <v>0</v>
      </c>
      <c r="S430">
        <f>SUM('20169'!$R$430:'20169'!$R$430)</f>
        <v>0</v>
      </c>
      <c r="T430">
        <v>421</v>
      </c>
      <c r="V430" s="1"/>
      <c r="W430" s="1"/>
      <c r="X430" s="1"/>
      <c r="AF430">
        <f>'20169'!$G$430*IF(E430&lt;&gt;"",'20169'!$F$430,0)</f>
        <v>0</v>
      </c>
    </row>
    <row r="431" spans="1:32" ht="12.75">
      <c r="A431">
        <v>422</v>
      </c>
      <c r="B431" s="1"/>
      <c r="C431">
        <f>IF(B431&lt;&gt;"",VLOOKUP(B431,iscritti_20169!$A$1:$G$2,4,FALSE),"")</f>
      </c>
      <c r="D431">
        <f>IF(B431&lt;&gt;"",VLOOKUP(B431,iscritti_20169!$A$1:$G$2,2,FALSE),"")</f>
      </c>
      <c r="E431">
        <f>IF(B431&lt;&gt;"",VLOOKUP(B431,iscritti_20169!$A$1:$G$2,3,FALSE),"")</f>
      </c>
      <c r="F431">
        <f>IF(E431&lt;&gt;"",VLOOKUP(E431,'20169'!$AG$3:'20169'!$AH$8,2,FALSE),"")</f>
      </c>
      <c r="G431">
        <f>COUNTA('20169'!$H$431:'20169'!$M$431)</f>
        <v>0</v>
      </c>
      <c r="H431" s="1"/>
      <c r="I431" s="1"/>
      <c r="J431" s="1"/>
      <c r="K431" s="1"/>
      <c r="L431" s="1"/>
      <c r="M431" s="1"/>
      <c r="N431">
        <f>IF('20169'!$G$431&lt;&gt;0,'20169'!$O$431/'20169'!$G$431,"")</f>
      </c>
      <c r="O431">
        <f>SUM('20169'!$H$431:'20169'!$M$431)</f>
        <v>0</v>
      </c>
      <c r="P431" s="1"/>
      <c r="Q431" s="1"/>
      <c r="R431">
        <f>SUM('20169'!$O$431:'20169'!$Q$431)+'20169'!$AF$431</f>
        <v>0</v>
      </c>
      <c r="S431">
        <f>SUM('20169'!$R$431:'20169'!$R$431)</f>
        <v>0</v>
      </c>
      <c r="T431">
        <v>422</v>
      </c>
      <c r="V431" s="1"/>
      <c r="W431" s="1"/>
      <c r="X431" s="1"/>
      <c r="AF431">
        <f>'20169'!$G$431*IF(E431&lt;&gt;"",'20169'!$F$431,0)</f>
        <v>0</v>
      </c>
    </row>
    <row r="432" spans="1:32" ht="12.75">
      <c r="A432">
        <v>423</v>
      </c>
      <c r="B432" s="1"/>
      <c r="C432">
        <f>IF(B432&lt;&gt;"",VLOOKUP(B432,iscritti_20169!$A$1:$G$2,4,FALSE),"")</f>
      </c>
      <c r="D432">
        <f>IF(B432&lt;&gt;"",VLOOKUP(B432,iscritti_20169!$A$1:$G$2,2,FALSE),"")</f>
      </c>
      <c r="E432">
        <f>IF(B432&lt;&gt;"",VLOOKUP(B432,iscritti_20169!$A$1:$G$2,3,FALSE),"")</f>
      </c>
      <c r="F432">
        <f>IF(E432&lt;&gt;"",VLOOKUP(E432,'20169'!$AG$3:'20169'!$AH$8,2,FALSE),"")</f>
      </c>
      <c r="G432">
        <f>COUNTA('20169'!$H$432:'20169'!$M$432)</f>
        <v>0</v>
      </c>
      <c r="H432" s="1"/>
      <c r="I432" s="1"/>
      <c r="J432" s="1"/>
      <c r="K432" s="1"/>
      <c r="L432" s="1"/>
      <c r="M432" s="1"/>
      <c r="N432">
        <f>IF('20169'!$G$432&lt;&gt;0,'20169'!$O$432/'20169'!$G$432,"")</f>
      </c>
      <c r="O432">
        <f>SUM('20169'!$H$432:'20169'!$M$432)</f>
        <v>0</v>
      </c>
      <c r="P432" s="1"/>
      <c r="Q432" s="1"/>
      <c r="R432">
        <f>SUM('20169'!$O$432:'20169'!$Q$432)+'20169'!$AF$432</f>
        <v>0</v>
      </c>
      <c r="S432">
        <f>SUM('20169'!$R$432:'20169'!$R$432)</f>
        <v>0</v>
      </c>
      <c r="T432">
        <v>423</v>
      </c>
      <c r="V432" s="1"/>
      <c r="W432" s="1"/>
      <c r="X432" s="1"/>
      <c r="AF432">
        <f>'20169'!$G$432*IF(E432&lt;&gt;"",'20169'!$F$432,0)</f>
        <v>0</v>
      </c>
    </row>
    <row r="433" spans="1:32" ht="12.75">
      <c r="A433">
        <v>424</v>
      </c>
      <c r="B433" s="1"/>
      <c r="C433">
        <f>IF(B433&lt;&gt;"",VLOOKUP(B433,iscritti_20169!$A$1:$G$2,4,FALSE),"")</f>
      </c>
      <c r="D433">
        <f>IF(B433&lt;&gt;"",VLOOKUP(B433,iscritti_20169!$A$1:$G$2,2,FALSE),"")</f>
      </c>
      <c r="E433">
        <f>IF(B433&lt;&gt;"",VLOOKUP(B433,iscritti_20169!$A$1:$G$2,3,FALSE),"")</f>
      </c>
      <c r="F433">
        <f>IF(E433&lt;&gt;"",VLOOKUP(E433,'20169'!$AG$3:'20169'!$AH$8,2,FALSE),"")</f>
      </c>
      <c r="G433">
        <f>COUNTA('20169'!$H$433:'20169'!$M$433)</f>
        <v>0</v>
      </c>
      <c r="H433" s="1"/>
      <c r="I433" s="1"/>
      <c r="J433" s="1"/>
      <c r="K433" s="1"/>
      <c r="L433" s="1"/>
      <c r="M433" s="1"/>
      <c r="N433">
        <f>IF('20169'!$G$433&lt;&gt;0,'20169'!$O$433/'20169'!$G$433,"")</f>
      </c>
      <c r="O433">
        <f>SUM('20169'!$H$433:'20169'!$M$433)</f>
        <v>0</v>
      </c>
      <c r="P433" s="1"/>
      <c r="Q433" s="1"/>
      <c r="R433">
        <f>SUM('20169'!$O$433:'20169'!$Q$433)+'20169'!$AF$433</f>
        <v>0</v>
      </c>
      <c r="S433">
        <f>SUM('20169'!$R$433:'20169'!$R$433)</f>
        <v>0</v>
      </c>
      <c r="T433">
        <v>424</v>
      </c>
      <c r="V433" s="1"/>
      <c r="W433" s="1"/>
      <c r="X433" s="1"/>
      <c r="AF433">
        <f>'20169'!$G$433*IF(E433&lt;&gt;"",'20169'!$F$433,0)</f>
        <v>0</v>
      </c>
    </row>
    <row r="434" spans="1:32" ht="12.75">
      <c r="A434">
        <v>425</v>
      </c>
      <c r="B434" s="1"/>
      <c r="C434">
        <f>IF(B434&lt;&gt;"",VLOOKUP(B434,iscritti_20169!$A$1:$G$2,4,FALSE),"")</f>
      </c>
      <c r="D434">
        <f>IF(B434&lt;&gt;"",VLOOKUP(B434,iscritti_20169!$A$1:$G$2,2,FALSE),"")</f>
      </c>
      <c r="E434">
        <f>IF(B434&lt;&gt;"",VLOOKUP(B434,iscritti_20169!$A$1:$G$2,3,FALSE),"")</f>
      </c>
      <c r="F434">
        <f>IF(E434&lt;&gt;"",VLOOKUP(E434,'20169'!$AG$3:'20169'!$AH$8,2,FALSE),"")</f>
      </c>
      <c r="G434">
        <f>COUNTA('20169'!$H$434:'20169'!$M$434)</f>
        <v>0</v>
      </c>
      <c r="H434" s="1"/>
      <c r="I434" s="1"/>
      <c r="J434" s="1"/>
      <c r="K434" s="1"/>
      <c r="L434" s="1"/>
      <c r="M434" s="1"/>
      <c r="N434">
        <f>IF('20169'!$G$434&lt;&gt;0,'20169'!$O$434/'20169'!$G$434,"")</f>
      </c>
      <c r="O434">
        <f>SUM('20169'!$H$434:'20169'!$M$434)</f>
        <v>0</v>
      </c>
      <c r="P434" s="1"/>
      <c r="Q434" s="1"/>
      <c r="R434">
        <f>SUM('20169'!$O$434:'20169'!$Q$434)+'20169'!$AF$434</f>
        <v>0</v>
      </c>
      <c r="S434">
        <f>SUM('20169'!$R$434:'20169'!$R$434)</f>
        <v>0</v>
      </c>
      <c r="T434">
        <v>425</v>
      </c>
      <c r="V434" s="1"/>
      <c r="W434" s="1"/>
      <c r="X434" s="1"/>
      <c r="AF434">
        <f>'20169'!$G$434*IF(E434&lt;&gt;"",'20169'!$F$434,0)</f>
        <v>0</v>
      </c>
    </row>
    <row r="435" spans="1:32" ht="12.75">
      <c r="A435">
        <v>426</v>
      </c>
      <c r="B435" s="1"/>
      <c r="C435">
        <f>IF(B435&lt;&gt;"",VLOOKUP(B435,iscritti_20169!$A$1:$G$2,4,FALSE),"")</f>
      </c>
      <c r="D435">
        <f>IF(B435&lt;&gt;"",VLOOKUP(B435,iscritti_20169!$A$1:$G$2,2,FALSE),"")</f>
      </c>
      <c r="E435">
        <f>IF(B435&lt;&gt;"",VLOOKUP(B435,iscritti_20169!$A$1:$G$2,3,FALSE),"")</f>
      </c>
      <c r="F435">
        <f>IF(E435&lt;&gt;"",VLOOKUP(E435,'20169'!$AG$3:'20169'!$AH$8,2,FALSE),"")</f>
      </c>
      <c r="G435">
        <f>COUNTA('20169'!$H$435:'20169'!$M$435)</f>
        <v>0</v>
      </c>
      <c r="H435" s="1"/>
      <c r="I435" s="1"/>
      <c r="J435" s="1"/>
      <c r="K435" s="1"/>
      <c r="L435" s="1"/>
      <c r="M435" s="1"/>
      <c r="N435">
        <f>IF('20169'!$G$435&lt;&gt;0,'20169'!$O$435/'20169'!$G$435,"")</f>
      </c>
      <c r="O435">
        <f>SUM('20169'!$H$435:'20169'!$M$435)</f>
        <v>0</v>
      </c>
      <c r="P435" s="1"/>
      <c r="Q435" s="1"/>
      <c r="R435">
        <f>SUM('20169'!$O$435:'20169'!$Q$435)+'20169'!$AF$435</f>
        <v>0</v>
      </c>
      <c r="S435">
        <f>SUM('20169'!$R$435:'20169'!$R$435)</f>
        <v>0</v>
      </c>
      <c r="T435">
        <v>426</v>
      </c>
      <c r="V435" s="1"/>
      <c r="W435" s="1"/>
      <c r="X435" s="1"/>
      <c r="AF435">
        <f>'20169'!$G$435*IF(E435&lt;&gt;"",'20169'!$F$435,0)</f>
        <v>0</v>
      </c>
    </row>
    <row r="436" spans="1:32" ht="12.75">
      <c r="A436">
        <v>427</v>
      </c>
      <c r="B436" s="1"/>
      <c r="C436">
        <f>IF(B436&lt;&gt;"",VLOOKUP(B436,iscritti_20169!$A$1:$G$2,4,FALSE),"")</f>
      </c>
      <c r="D436">
        <f>IF(B436&lt;&gt;"",VLOOKUP(B436,iscritti_20169!$A$1:$G$2,2,FALSE),"")</f>
      </c>
      <c r="E436">
        <f>IF(B436&lt;&gt;"",VLOOKUP(B436,iscritti_20169!$A$1:$G$2,3,FALSE),"")</f>
      </c>
      <c r="F436">
        <f>IF(E436&lt;&gt;"",VLOOKUP(E436,'20169'!$AG$3:'20169'!$AH$8,2,FALSE),"")</f>
      </c>
      <c r="G436">
        <f>COUNTA('20169'!$H$436:'20169'!$M$436)</f>
        <v>0</v>
      </c>
      <c r="H436" s="1"/>
      <c r="I436" s="1"/>
      <c r="J436" s="1"/>
      <c r="K436" s="1"/>
      <c r="L436" s="1"/>
      <c r="M436" s="1"/>
      <c r="N436">
        <f>IF('20169'!$G$436&lt;&gt;0,'20169'!$O$436/'20169'!$G$436,"")</f>
      </c>
      <c r="O436">
        <f>SUM('20169'!$H$436:'20169'!$M$436)</f>
        <v>0</v>
      </c>
      <c r="P436" s="1"/>
      <c r="Q436" s="1"/>
      <c r="R436">
        <f>SUM('20169'!$O$436:'20169'!$Q$436)+'20169'!$AF$436</f>
        <v>0</v>
      </c>
      <c r="S436">
        <f>SUM('20169'!$R$436:'20169'!$R$436)</f>
        <v>0</v>
      </c>
      <c r="T436">
        <v>427</v>
      </c>
      <c r="V436" s="1"/>
      <c r="W436" s="1"/>
      <c r="X436" s="1"/>
      <c r="AF436">
        <f>'20169'!$G$436*IF(E436&lt;&gt;"",'20169'!$F$436,0)</f>
        <v>0</v>
      </c>
    </row>
    <row r="437" spans="1:32" ht="12.75">
      <c r="A437">
        <v>428</v>
      </c>
      <c r="B437" s="1"/>
      <c r="C437">
        <f>IF(B437&lt;&gt;"",VLOOKUP(B437,iscritti_20169!$A$1:$G$2,4,FALSE),"")</f>
      </c>
      <c r="D437">
        <f>IF(B437&lt;&gt;"",VLOOKUP(B437,iscritti_20169!$A$1:$G$2,2,FALSE),"")</f>
      </c>
      <c r="E437">
        <f>IF(B437&lt;&gt;"",VLOOKUP(B437,iscritti_20169!$A$1:$G$2,3,FALSE),"")</f>
      </c>
      <c r="F437">
        <f>IF(E437&lt;&gt;"",VLOOKUP(E437,'20169'!$AG$3:'20169'!$AH$8,2,FALSE),"")</f>
      </c>
      <c r="G437">
        <f>COUNTA('20169'!$H$437:'20169'!$M$437)</f>
        <v>0</v>
      </c>
      <c r="H437" s="1"/>
      <c r="I437" s="1"/>
      <c r="J437" s="1"/>
      <c r="K437" s="1"/>
      <c r="L437" s="1"/>
      <c r="M437" s="1"/>
      <c r="N437">
        <f>IF('20169'!$G$437&lt;&gt;0,'20169'!$O$437/'20169'!$G$437,"")</f>
      </c>
      <c r="O437">
        <f>SUM('20169'!$H$437:'20169'!$M$437)</f>
        <v>0</v>
      </c>
      <c r="P437" s="1"/>
      <c r="Q437" s="1"/>
      <c r="R437">
        <f>SUM('20169'!$O$437:'20169'!$Q$437)+'20169'!$AF$437</f>
        <v>0</v>
      </c>
      <c r="S437">
        <f>SUM('20169'!$R$437:'20169'!$R$437)</f>
        <v>0</v>
      </c>
      <c r="T437">
        <v>428</v>
      </c>
      <c r="V437" s="1"/>
      <c r="W437" s="1"/>
      <c r="X437" s="1"/>
      <c r="AF437">
        <f>'20169'!$G$437*IF(E437&lt;&gt;"",'20169'!$F$437,0)</f>
        <v>0</v>
      </c>
    </row>
    <row r="438" spans="1:32" ht="12.75">
      <c r="A438">
        <v>429</v>
      </c>
      <c r="B438" s="1"/>
      <c r="C438">
        <f>IF(B438&lt;&gt;"",VLOOKUP(B438,iscritti_20169!$A$1:$G$2,4,FALSE),"")</f>
      </c>
      <c r="D438">
        <f>IF(B438&lt;&gt;"",VLOOKUP(B438,iscritti_20169!$A$1:$G$2,2,FALSE),"")</f>
      </c>
      <c r="E438">
        <f>IF(B438&lt;&gt;"",VLOOKUP(B438,iscritti_20169!$A$1:$G$2,3,FALSE),"")</f>
      </c>
      <c r="F438">
        <f>IF(E438&lt;&gt;"",VLOOKUP(E438,'20169'!$AG$3:'20169'!$AH$8,2,FALSE),"")</f>
      </c>
      <c r="G438">
        <f>COUNTA('20169'!$H$438:'20169'!$M$438)</f>
        <v>0</v>
      </c>
      <c r="H438" s="1"/>
      <c r="I438" s="1"/>
      <c r="J438" s="1"/>
      <c r="K438" s="1"/>
      <c r="L438" s="1"/>
      <c r="M438" s="1"/>
      <c r="N438">
        <f>IF('20169'!$G$438&lt;&gt;0,'20169'!$O$438/'20169'!$G$438,"")</f>
      </c>
      <c r="O438">
        <f>SUM('20169'!$H$438:'20169'!$M$438)</f>
        <v>0</v>
      </c>
      <c r="P438" s="1"/>
      <c r="Q438" s="1"/>
      <c r="R438">
        <f>SUM('20169'!$O$438:'20169'!$Q$438)+'20169'!$AF$438</f>
        <v>0</v>
      </c>
      <c r="S438">
        <f>SUM('20169'!$R$438:'20169'!$R$438)</f>
        <v>0</v>
      </c>
      <c r="T438">
        <v>429</v>
      </c>
      <c r="V438" s="1"/>
      <c r="W438" s="1"/>
      <c r="X438" s="1"/>
      <c r="AF438">
        <f>'20169'!$G$438*IF(E438&lt;&gt;"",'20169'!$F$438,0)</f>
        <v>0</v>
      </c>
    </row>
    <row r="439" spans="1:32" ht="12.75">
      <c r="A439">
        <v>430</v>
      </c>
      <c r="B439" s="1"/>
      <c r="C439">
        <f>IF(B439&lt;&gt;"",VLOOKUP(B439,iscritti_20169!$A$1:$G$2,4,FALSE),"")</f>
      </c>
      <c r="D439">
        <f>IF(B439&lt;&gt;"",VLOOKUP(B439,iscritti_20169!$A$1:$G$2,2,FALSE),"")</f>
      </c>
      <c r="E439">
        <f>IF(B439&lt;&gt;"",VLOOKUP(B439,iscritti_20169!$A$1:$G$2,3,FALSE),"")</f>
      </c>
      <c r="F439">
        <f>IF(E439&lt;&gt;"",VLOOKUP(E439,'20169'!$AG$3:'20169'!$AH$8,2,FALSE),"")</f>
      </c>
      <c r="G439">
        <f>COUNTA('20169'!$H$439:'20169'!$M$439)</f>
        <v>0</v>
      </c>
      <c r="H439" s="1"/>
      <c r="I439" s="1"/>
      <c r="J439" s="1"/>
      <c r="K439" s="1"/>
      <c r="L439" s="1"/>
      <c r="M439" s="1"/>
      <c r="N439">
        <f>IF('20169'!$G$439&lt;&gt;0,'20169'!$O$439/'20169'!$G$439,"")</f>
      </c>
      <c r="O439">
        <f>SUM('20169'!$H$439:'20169'!$M$439)</f>
        <v>0</v>
      </c>
      <c r="P439" s="1"/>
      <c r="Q439" s="1"/>
      <c r="R439">
        <f>SUM('20169'!$O$439:'20169'!$Q$439)+'20169'!$AF$439</f>
        <v>0</v>
      </c>
      <c r="S439">
        <f>SUM('20169'!$R$439:'20169'!$R$439)</f>
        <v>0</v>
      </c>
      <c r="T439">
        <v>430</v>
      </c>
      <c r="V439" s="1"/>
      <c r="W439" s="1"/>
      <c r="X439" s="1"/>
      <c r="AF439">
        <f>'20169'!$G$439*IF(E439&lt;&gt;"",'20169'!$F$439,0)</f>
        <v>0</v>
      </c>
    </row>
    <row r="440" spans="1:32" ht="12.75">
      <c r="A440">
        <v>431</v>
      </c>
      <c r="B440" s="1"/>
      <c r="C440">
        <f>IF(B440&lt;&gt;"",VLOOKUP(B440,iscritti_20169!$A$1:$G$2,4,FALSE),"")</f>
      </c>
      <c r="D440">
        <f>IF(B440&lt;&gt;"",VLOOKUP(B440,iscritti_20169!$A$1:$G$2,2,FALSE),"")</f>
      </c>
      <c r="E440">
        <f>IF(B440&lt;&gt;"",VLOOKUP(B440,iscritti_20169!$A$1:$G$2,3,FALSE),"")</f>
      </c>
      <c r="F440">
        <f>IF(E440&lt;&gt;"",VLOOKUP(E440,'20169'!$AG$3:'20169'!$AH$8,2,FALSE),"")</f>
      </c>
      <c r="G440">
        <f>COUNTA('20169'!$H$440:'20169'!$M$440)</f>
        <v>0</v>
      </c>
      <c r="H440" s="1"/>
      <c r="I440" s="1"/>
      <c r="J440" s="1"/>
      <c r="K440" s="1"/>
      <c r="L440" s="1"/>
      <c r="M440" s="1"/>
      <c r="N440">
        <f>IF('20169'!$G$440&lt;&gt;0,'20169'!$O$440/'20169'!$G$440,"")</f>
      </c>
      <c r="O440">
        <f>SUM('20169'!$H$440:'20169'!$M$440)</f>
        <v>0</v>
      </c>
      <c r="P440" s="1"/>
      <c r="Q440" s="1"/>
      <c r="R440">
        <f>SUM('20169'!$O$440:'20169'!$Q$440)+'20169'!$AF$440</f>
        <v>0</v>
      </c>
      <c r="S440">
        <f>SUM('20169'!$R$440:'20169'!$R$440)</f>
        <v>0</v>
      </c>
      <c r="T440">
        <v>431</v>
      </c>
      <c r="V440" s="1"/>
      <c r="W440" s="1"/>
      <c r="X440" s="1"/>
      <c r="AF440">
        <f>'20169'!$G$440*IF(E440&lt;&gt;"",'20169'!$F$440,0)</f>
        <v>0</v>
      </c>
    </row>
    <row r="441" spans="1:32" ht="12.75">
      <c r="A441">
        <v>432</v>
      </c>
      <c r="B441" s="1"/>
      <c r="C441">
        <f>IF(B441&lt;&gt;"",VLOOKUP(B441,iscritti_20169!$A$1:$G$2,4,FALSE),"")</f>
      </c>
      <c r="D441">
        <f>IF(B441&lt;&gt;"",VLOOKUP(B441,iscritti_20169!$A$1:$G$2,2,FALSE),"")</f>
      </c>
      <c r="E441">
        <f>IF(B441&lt;&gt;"",VLOOKUP(B441,iscritti_20169!$A$1:$G$2,3,FALSE),"")</f>
      </c>
      <c r="F441">
        <f>IF(E441&lt;&gt;"",VLOOKUP(E441,'20169'!$AG$3:'20169'!$AH$8,2,FALSE),"")</f>
      </c>
      <c r="G441">
        <f>COUNTA('20169'!$H$441:'20169'!$M$441)</f>
        <v>0</v>
      </c>
      <c r="H441" s="1"/>
      <c r="I441" s="1"/>
      <c r="J441" s="1"/>
      <c r="K441" s="1"/>
      <c r="L441" s="1"/>
      <c r="M441" s="1"/>
      <c r="N441">
        <f>IF('20169'!$G$441&lt;&gt;0,'20169'!$O$441/'20169'!$G$441,"")</f>
      </c>
      <c r="O441">
        <f>SUM('20169'!$H$441:'20169'!$M$441)</f>
        <v>0</v>
      </c>
      <c r="P441" s="1"/>
      <c r="Q441" s="1"/>
      <c r="R441">
        <f>SUM('20169'!$O$441:'20169'!$Q$441)+'20169'!$AF$441</f>
        <v>0</v>
      </c>
      <c r="S441">
        <f>SUM('20169'!$R$441:'20169'!$R$441)</f>
        <v>0</v>
      </c>
      <c r="T441">
        <v>432</v>
      </c>
      <c r="V441" s="1"/>
      <c r="W441" s="1"/>
      <c r="X441" s="1"/>
      <c r="AF441">
        <f>'20169'!$G$441*IF(E441&lt;&gt;"",'20169'!$F$441,0)</f>
        <v>0</v>
      </c>
    </row>
    <row r="442" spans="1:32" ht="12.75">
      <c r="A442">
        <v>433</v>
      </c>
      <c r="B442" s="1"/>
      <c r="C442">
        <f>IF(B442&lt;&gt;"",VLOOKUP(B442,iscritti_20169!$A$1:$G$2,4,FALSE),"")</f>
      </c>
      <c r="D442">
        <f>IF(B442&lt;&gt;"",VLOOKUP(B442,iscritti_20169!$A$1:$G$2,2,FALSE),"")</f>
      </c>
      <c r="E442">
        <f>IF(B442&lt;&gt;"",VLOOKUP(B442,iscritti_20169!$A$1:$G$2,3,FALSE),"")</f>
      </c>
      <c r="F442">
        <f>IF(E442&lt;&gt;"",VLOOKUP(E442,'20169'!$AG$3:'20169'!$AH$8,2,FALSE),"")</f>
      </c>
      <c r="G442">
        <f>COUNTA('20169'!$H$442:'20169'!$M$442)</f>
        <v>0</v>
      </c>
      <c r="H442" s="1"/>
      <c r="I442" s="1"/>
      <c r="J442" s="1"/>
      <c r="K442" s="1"/>
      <c r="L442" s="1"/>
      <c r="M442" s="1"/>
      <c r="N442">
        <f>IF('20169'!$G$442&lt;&gt;0,'20169'!$O$442/'20169'!$G$442,"")</f>
      </c>
      <c r="O442">
        <f>SUM('20169'!$H$442:'20169'!$M$442)</f>
        <v>0</v>
      </c>
      <c r="P442" s="1"/>
      <c r="Q442" s="1"/>
      <c r="R442">
        <f>SUM('20169'!$O$442:'20169'!$Q$442)+'20169'!$AF$442</f>
        <v>0</v>
      </c>
      <c r="S442">
        <f>SUM('20169'!$R$442:'20169'!$R$442)</f>
        <v>0</v>
      </c>
      <c r="T442">
        <v>433</v>
      </c>
      <c r="V442" s="1"/>
      <c r="W442" s="1"/>
      <c r="X442" s="1"/>
      <c r="AF442">
        <f>'20169'!$G$442*IF(E442&lt;&gt;"",'20169'!$F$442,0)</f>
        <v>0</v>
      </c>
    </row>
    <row r="443" spans="1:32" ht="12.75">
      <c r="A443">
        <v>434</v>
      </c>
      <c r="B443" s="1"/>
      <c r="C443">
        <f>IF(B443&lt;&gt;"",VLOOKUP(B443,iscritti_20169!$A$1:$G$2,4,FALSE),"")</f>
      </c>
      <c r="D443">
        <f>IF(B443&lt;&gt;"",VLOOKUP(B443,iscritti_20169!$A$1:$G$2,2,FALSE),"")</f>
      </c>
      <c r="E443">
        <f>IF(B443&lt;&gt;"",VLOOKUP(B443,iscritti_20169!$A$1:$G$2,3,FALSE),"")</f>
      </c>
      <c r="F443">
        <f>IF(E443&lt;&gt;"",VLOOKUP(E443,'20169'!$AG$3:'20169'!$AH$8,2,FALSE),"")</f>
      </c>
      <c r="G443">
        <f>COUNTA('20169'!$H$443:'20169'!$M$443)</f>
        <v>0</v>
      </c>
      <c r="H443" s="1"/>
      <c r="I443" s="1"/>
      <c r="J443" s="1"/>
      <c r="K443" s="1"/>
      <c r="L443" s="1"/>
      <c r="M443" s="1"/>
      <c r="N443">
        <f>IF('20169'!$G$443&lt;&gt;0,'20169'!$O$443/'20169'!$G$443,"")</f>
      </c>
      <c r="O443">
        <f>SUM('20169'!$H$443:'20169'!$M$443)</f>
        <v>0</v>
      </c>
      <c r="P443" s="1"/>
      <c r="Q443" s="1"/>
      <c r="R443">
        <f>SUM('20169'!$O$443:'20169'!$Q$443)+'20169'!$AF$443</f>
        <v>0</v>
      </c>
      <c r="S443">
        <f>SUM('20169'!$R$443:'20169'!$R$443)</f>
        <v>0</v>
      </c>
      <c r="T443">
        <v>434</v>
      </c>
      <c r="V443" s="1"/>
      <c r="W443" s="1"/>
      <c r="X443" s="1"/>
      <c r="AF443">
        <f>'20169'!$G$443*IF(E443&lt;&gt;"",'20169'!$F$443,0)</f>
        <v>0</v>
      </c>
    </row>
    <row r="444" spans="1:32" ht="12.75">
      <c r="A444">
        <v>435</v>
      </c>
      <c r="B444" s="1"/>
      <c r="C444">
        <f>IF(B444&lt;&gt;"",VLOOKUP(B444,iscritti_20169!$A$1:$G$2,4,FALSE),"")</f>
      </c>
      <c r="D444">
        <f>IF(B444&lt;&gt;"",VLOOKUP(B444,iscritti_20169!$A$1:$G$2,2,FALSE),"")</f>
      </c>
      <c r="E444">
        <f>IF(B444&lt;&gt;"",VLOOKUP(B444,iscritti_20169!$A$1:$G$2,3,FALSE),"")</f>
      </c>
      <c r="F444">
        <f>IF(E444&lt;&gt;"",VLOOKUP(E444,'20169'!$AG$3:'20169'!$AH$8,2,FALSE),"")</f>
      </c>
      <c r="G444">
        <f>COUNTA('20169'!$H$444:'20169'!$M$444)</f>
        <v>0</v>
      </c>
      <c r="H444" s="1"/>
      <c r="I444" s="1"/>
      <c r="J444" s="1"/>
      <c r="K444" s="1"/>
      <c r="L444" s="1"/>
      <c r="M444" s="1"/>
      <c r="N444">
        <f>IF('20169'!$G$444&lt;&gt;0,'20169'!$O$444/'20169'!$G$444,"")</f>
      </c>
      <c r="O444">
        <f>SUM('20169'!$H$444:'20169'!$M$444)</f>
        <v>0</v>
      </c>
      <c r="P444" s="1"/>
      <c r="Q444" s="1"/>
      <c r="R444">
        <f>SUM('20169'!$O$444:'20169'!$Q$444)+'20169'!$AF$444</f>
        <v>0</v>
      </c>
      <c r="S444">
        <f>SUM('20169'!$R$444:'20169'!$R$444)</f>
        <v>0</v>
      </c>
      <c r="T444">
        <v>435</v>
      </c>
      <c r="V444" s="1"/>
      <c r="W444" s="1"/>
      <c r="X444" s="1"/>
      <c r="AF444">
        <f>'20169'!$G$444*IF(E444&lt;&gt;"",'20169'!$F$444,0)</f>
        <v>0</v>
      </c>
    </row>
    <row r="445" spans="1:32" ht="12.75">
      <c r="A445">
        <v>436</v>
      </c>
      <c r="B445" s="1"/>
      <c r="C445">
        <f>IF(B445&lt;&gt;"",VLOOKUP(B445,iscritti_20169!$A$1:$G$2,4,FALSE),"")</f>
      </c>
      <c r="D445">
        <f>IF(B445&lt;&gt;"",VLOOKUP(B445,iscritti_20169!$A$1:$G$2,2,FALSE),"")</f>
      </c>
      <c r="E445">
        <f>IF(B445&lt;&gt;"",VLOOKUP(B445,iscritti_20169!$A$1:$G$2,3,FALSE),"")</f>
      </c>
      <c r="F445">
        <f>IF(E445&lt;&gt;"",VLOOKUP(E445,'20169'!$AG$3:'20169'!$AH$8,2,FALSE),"")</f>
      </c>
      <c r="G445">
        <f>COUNTA('20169'!$H$445:'20169'!$M$445)</f>
        <v>0</v>
      </c>
      <c r="H445" s="1"/>
      <c r="I445" s="1"/>
      <c r="J445" s="1"/>
      <c r="K445" s="1"/>
      <c r="L445" s="1"/>
      <c r="M445" s="1"/>
      <c r="N445">
        <f>IF('20169'!$G$445&lt;&gt;0,'20169'!$O$445/'20169'!$G$445,"")</f>
      </c>
      <c r="O445">
        <f>SUM('20169'!$H$445:'20169'!$M$445)</f>
        <v>0</v>
      </c>
      <c r="P445" s="1"/>
      <c r="Q445" s="1"/>
      <c r="R445">
        <f>SUM('20169'!$O$445:'20169'!$Q$445)+'20169'!$AF$445</f>
        <v>0</v>
      </c>
      <c r="S445">
        <f>SUM('20169'!$R$445:'20169'!$R$445)</f>
        <v>0</v>
      </c>
      <c r="T445">
        <v>436</v>
      </c>
      <c r="V445" s="1"/>
      <c r="W445" s="1"/>
      <c r="X445" s="1"/>
      <c r="AF445">
        <f>'20169'!$G$445*IF(E445&lt;&gt;"",'20169'!$F$445,0)</f>
        <v>0</v>
      </c>
    </row>
    <row r="446" spans="1:32" ht="12.75">
      <c r="A446">
        <v>437</v>
      </c>
      <c r="B446" s="1"/>
      <c r="C446">
        <f>IF(B446&lt;&gt;"",VLOOKUP(B446,iscritti_20169!$A$1:$G$2,4,FALSE),"")</f>
      </c>
      <c r="D446">
        <f>IF(B446&lt;&gt;"",VLOOKUP(B446,iscritti_20169!$A$1:$G$2,2,FALSE),"")</f>
      </c>
      <c r="E446">
        <f>IF(B446&lt;&gt;"",VLOOKUP(B446,iscritti_20169!$A$1:$G$2,3,FALSE),"")</f>
      </c>
      <c r="F446">
        <f>IF(E446&lt;&gt;"",VLOOKUP(E446,'20169'!$AG$3:'20169'!$AH$8,2,FALSE),"")</f>
      </c>
      <c r="G446">
        <f>COUNTA('20169'!$H$446:'20169'!$M$446)</f>
        <v>0</v>
      </c>
      <c r="H446" s="1"/>
      <c r="I446" s="1"/>
      <c r="J446" s="1"/>
      <c r="K446" s="1"/>
      <c r="L446" s="1"/>
      <c r="M446" s="1"/>
      <c r="N446">
        <f>IF('20169'!$G$446&lt;&gt;0,'20169'!$O$446/'20169'!$G$446,"")</f>
      </c>
      <c r="O446">
        <f>SUM('20169'!$H$446:'20169'!$M$446)</f>
        <v>0</v>
      </c>
      <c r="P446" s="1"/>
      <c r="Q446" s="1"/>
      <c r="R446">
        <f>SUM('20169'!$O$446:'20169'!$Q$446)+'20169'!$AF$446</f>
        <v>0</v>
      </c>
      <c r="S446">
        <f>SUM('20169'!$R$446:'20169'!$R$446)</f>
        <v>0</v>
      </c>
      <c r="T446">
        <v>437</v>
      </c>
      <c r="V446" s="1"/>
      <c r="W446" s="1"/>
      <c r="X446" s="1"/>
      <c r="AF446">
        <f>'20169'!$G$446*IF(E446&lt;&gt;"",'20169'!$F$446,0)</f>
        <v>0</v>
      </c>
    </row>
    <row r="447" spans="1:32" ht="12.75">
      <c r="A447">
        <v>438</v>
      </c>
      <c r="B447" s="1"/>
      <c r="C447">
        <f>IF(B447&lt;&gt;"",VLOOKUP(B447,iscritti_20169!$A$1:$G$2,4,FALSE),"")</f>
      </c>
      <c r="D447">
        <f>IF(B447&lt;&gt;"",VLOOKUP(B447,iscritti_20169!$A$1:$G$2,2,FALSE),"")</f>
      </c>
      <c r="E447">
        <f>IF(B447&lt;&gt;"",VLOOKUP(B447,iscritti_20169!$A$1:$G$2,3,FALSE),"")</f>
      </c>
      <c r="F447">
        <f>IF(E447&lt;&gt;"",VLOOKUP(E447,'20169'!$AG$3:'20169'!$AH$8,2,FALSE),"")</f>
      </c>
      <c r="G447">
        <f>COUNTA('20169'!$H$447:'20169'!$M$447)</f>
        <v>0</v>
      </c>
      <c r="H447" s="1"/>
      <c r="I447" s="1"/>
      <c r="J447" s="1"/>
      <c r="K447" s="1"/>
      <c r="L447" s="1"/>
      <c r="M447" s="1"/>
      <c r="N447">
        <f>IF('20169'!$G$447&lt;&gt;0,'20169'!$O$447/'20169'!$G$447,"")</f>
      </c>
      <c r="O447">
        <f>SUM('20169'!$H$447:'20169'!$M$447)</f>
        <v>0</v>
      </c>
      <c r="P447" s="1"/>
      <c r="Q447" s="1"/>
      <c r="R447">
        <f>SUM('20169'!$O$447:'20169'!$Q$447)+'20169'!$AF$447</f>
        <v>0</v>
      </c>
      <c r="S447">
        <f>SUM('20169'!$R$447:'20169'!$R$447)</f>
        <v>0</v>
      </c>
      <c r="T447">
        <v>438</v>
      </c>
      <c r="V447" s="1"/>
      <c r="W447" s="1"/>
      <c r="X447" s="1"/>
      <c r="AF447">
        <f>'20169'!$G$447*IF(E447&lt;&gt;"",'20169'!$F$447,0)</f>
        <v>0</v>
      </c>
    </row>
    <row r="448" spans="1:32" ht="12.75">
      <c r="A448">
        <v>439</v>
      </c>
      <c r="B448" s="1"/>
      <c r="C448">
        <f>IF(B448&lt;&gt;"",VLOOKUP(B448,iscritti_20169!$A$1:$G$2,4,FALSE),"")</f>
      </c>
      <c r="D448">
        <f>IF(B448&lt;&gt;"",VLOOKUP(B448,iscritti_20169!$A$1:$G$2,2,FALSE),"")</f>
      </c>
      <c r="E448">
        <f>IF(B448&lt;&gt;"",VLOOKUP(B448,iscritti_20169!$A$1:$G$2,3,FALSE),"")</f>
      </c>
      <c r="F448">
        <f>IF(E448&lt;&gt;"",VLOOKUP(E448,'20169'!$AG$3:'20169'!$AH$8,2,FALSE),"")</f>
      </c>
      <c r="G448">
        <f>COUNTA('20169'!$H$448:'20169'!$M$448)</f>
        <v>0</v>
      </c>
      <c r="H448" s="1"/>
      <c r="I448" s="1"/>
      <c r="J448" s="1"/>
      <c r="K448" s="1"/>
      <c r="L448" s="1"/>
      <c r="M448" s="1"/>
      <c r="N448">
        <f>IF('20169'!$G$448&lt;&gt;0,'20169'!$O$448/'20169'!$G$448,"")</f>
      </c>
      <c r="O448">
        <f>SUM('20169'!$H$448:'20169'!$M$448)</f>
        <v>0</v>
      </c>
      <c r="P448" s="1"/>
      <c r="Q448" s="1"/>
      <c r="R448">
        <f>SUM('20169'!$O$448:'20169'!$Q$448)+'20169'!$AF$448</f>
        <v>0</v>
      </c>
      <c r="S448">
        <f>SUM('20169'!$R$448:'20169'!$R$448)</f>
        <v>0</v>
      </c>
      <c r="T448">
        <v>439</v>
      </c>
      <c r="V448" s="1"/>
      <c r="W448" s="1"/>
      <c r="X448" s="1"/>
      <c r="AF448">
        <f>'20169'!$G$448*IF(E448&lt;&gt;"",'20169'!$F$448,0)</f>
        <v>0</v>
      </c>
    </row>
    <row r="449" spans="1:32" ht="12.75">
      <c r="A449">
        <v>440</v>
      </c>
      <c r="B449" s="1"/>
      <c r="C449">
        <f>IF(B449&lt;&gt;"",VLOOKUP(B449,iscritti_20169!$A$1:$G$2,4,FALSE),"")</f>
      </c>
      <c r="D449">
        <f>IF(B449&lt;&gt;"",VLOOKUP(B449,iscritti_20169!$A$1:$G$2,2,FALSE),"")</f>
      </c>
      <c r="E449">
        <f>IF(B449&lt;&gt;"",VLOOKUP(B449,iscritti_20169!$A$1:$G$2,3,FALSE),"")</f>
      </c>
      <c r="F449">
        <f>IF(E449&lt;&gt;"",VLOOKUP(E449,'20169'!$AG$3:'20169'!$AH$8,2,FALSE),"")</f>
      </c>
      <c r="G449">
        <f>COUNTA('20169'!$H$449:'20169'!$M$449)</f>
        <v>0</v>
      </c>
      <c r="H449" s="1"/>
      <c r="I449" s="1"/>
      <c r="J449" s="1"/>
      <c r="K449" s="1"/>
      <c r="L449" s="1"/>
      <c r="M449" s="1"/>
      <c r="N449">
        <f>IF('20169'!$G$449&lt;&gt;0,'20169'!$O$449/'20169'!$G$449,"")</f>
      </c>
      <c r="O449">
        <f>SUM('20169'!$H$449:'20169'!$M$449)</f>
        <v>0</v>
      </c>
      <c r="P449" s="1"/>
      <c r="Q449" s="1"/>
      <c r="R449">
        <f>SUM('20169'!$O$449:'20169'!$Q$449)+'20169'!$AF$449</f>
        <v>0</v>
      </c>
      <c r="S449">
        <f>SUM('20169'!$R$449:'20169'!$R$449)</f>
        <v>0</v>
      </c>
      <c r="T449">
        <v>440</v>
      </c>
      <c r="V449" s="1"/>
      <c r="W449" s="1"/>
      <c r="X449" s="1"/>
      <c r="AF449">
        <f>'20169'!$G$449*IF(E449&lt;&gt;"",'20169'!$F$449,0)</f>
        <v>0</v>
      </c>
    </row>
    <row r="450" spans="1:32" ht="12.75">
      <c r="A450">
        <v>441</v>
      </c>
      <c r="B450" s="1"/>
      <c r="C450">
        <f>IF(B450&lt;&gt;"",VLOOKUP(B450,iscritti_20169!$A$1:$G$2,4,FALSE),"")</f>
      </c>
      <c r="D450">
        <f>IF(B450&lt;&gt;"",VLOOKUP(B450,iscritti_20169!$A$1:$G$2,2,FALSE),"")</f>
      </c>
      <c r="E450">
        <f>IF(B450&lt;&gt;"",VLOOKUP(B450,iscritti_20169!$A$1:$G$2,3,FALSE),"")</f>
      </c>
      <c r="F450">
        <f>IF(E450&lt;&gt;"",VLOOKUP(E450,'20169'!$AG$3:'20169'!$AH$8,2,FALSE),"")</f>
      </c>
      <c r="G450">
        <f>COUNTA('20169'!$H$450:'20169'!$M$450)</f>
        <v>0</v>
      </c>
      <c r="H450" s="1"/>
      <c r="I450" s="1"/>
      <c r="J450" s="1"/>
      <c r="K450" s="1"/>
      <c r="L450" s="1"/>
      <c r="M450" s="1"/>
      <c r="N450">
        <f>IF('20169'!$G$450&lt;&gt;0,'20169'!$O$450/'20169'!$G$450,"")</f>
      </c>
      <c r="O450">
        <f>SUM('20169'!$H$450:'20169'!$M$450)</f>
        <v>0</v>
      </c>
      <c r="P450" s="1"/>
      <c r="Q450" s="1"/>
      <c r="R450">
        <f>SUM('20169'!$O$450:'20169'!$Q$450)+'20169'!$AF$450</f>
        <v>0</v>
      </c>
      <c r="S450">
        <f>SUM('20169'!$R$450:'20169'!$R$450)</f>
        <v>0</v>
      </c>
      <c r="T450">
        <v>441</v>
      </c>
      <c r="V450" s="1"/>
      <c r="W450" s="1"/>
      <c r="X450" s="1"/>
      <c r="AF450">
        <f>'20169'!$G$450*IF(E450&lt;&gt;"",'20169'!$F$450,0)</f>
        <v>0</v>
      </c>
    </row>
    <row r="451" spans="1:32" ht="12.75">
      <c r="A451">
        <v>442</v>
      </c>
      <c r="B451" s="1"/>
      <c r="C451">
        <f>IF(B451&lt;&gt;"",VLOOKUP(B451,iscritti_20169!$A$1:$G$2,4,FALSE),"")</f>
      </c>
      <c r="D451">
        <f>IF(B451&lt;&gt;"",VLOOKUP(B451,iscritti_20169!$A$1:$G$2,2,FALSE),"")</f>
      </c>
      <c r="E451">
        <f>IF(B451&lt;&gt;"",VLOOKUP(B451,iscritti_20169!$A$1:$G$2,3,FALSE),"")</f>
      </c>
      <c r="F451">
        <f>IF(E451&lt;&gt;"",VLOOKUP(E451,'20169'!$AG$3:'20169'!$AH$8,2,FALSE),"")</f>
      </c>
      <c r="G451">
        <f>COUNTA('20169'!$H$451:'20169'!$M$451)</f>
        <v>0</v>
      </c>
      <c r="H451" s="1"/>
      <c r="I451" s="1"/>
      <c r="J451" s="1"/>
      <c r="K451" s="1"/>
      <c r="L451" s="1"/>
      <c r="M451" s="1"/>
      <c r="N451">
        <f>IF('20169'!$G$451&lt;&gt;0,'20169'!$O$451/'20169'!$G$451,"")</f>
      </c>
      <c r="O451">
        <f>SUM('20169'!$H$451:'20169'!$M$451)</f>
        <v>0</v>
      </c>
      <c r="P451" s="1"/>
      <c r="Q451" s="1"/>
      <c r="R451">
        <f>SUM('20169'!$O$451:'20169'!$Q$451)+'20169'!$AF$451</f>
        <v>0</v>
      </c>
      <c r="S451">
        <f>SUM('20169'!$R$451:'20169'!$R$451)</f>
        <v>0</v>
      </c>
      <c r="T451">
        <v>442</v>
      </c>
      <c r="V451" s="1"/>
      <c r="W451" s="1"/>
      <c r="X451" s="1"/>
      <c r="AF451">
        <f>'20169'!$G$451*IF(E451&lt;&gt;"",'20169'!$F$451,0)</f>
        <v>0</v>
      </c>
    </row>
    <row r="452" spans="1:32" ht="12.75">
      <c r="A452">
        <v>443</v>
      </c>
      <c r="B452" s="1"/>
      <c r="C452">
        <f>IF(B452&lt;&gt;"",VLOOKUP(B452,iscritti_20169!$A$1:$G$2,4,FALSE),"")</f>
      </c>
      <c r="D452">
        <f>IF(B452&lt;&gt;"",VLOOKUP(B452,iscritti_20169!$A$1:$G$2,2,FALSE),"")</f>
      </c>
      <c r="E452">
        <f>IF(B452&lt;&gt;"",VLOOKUP(B452,iscritti_20169!$A$1:$G$2,3,FALSE),"")</f>
      </c>
      <c r="F452">
        <f>IF(E452&lt;&gt;"",VLOOKUP(E452,'20169'!$AG$3:'20169'!$AH$8,2,FALSE),"")</f>
      </c>
      <c r="G452">
        <f>COUNTA('20169'!$H$452:'20169'!$M$452)</f>
        <v>0</v>
      </c>
      <c r="H452" s="1"/>
      <c r="I452" s="1"/>
      <c r="J452" s="1"/>
      <c r="K452" s="1"/>
      <c r="L452" s="1"/>
      <c r="M452" s="1"/>
      <c r="N452">
        <f>IF('20169'!$G$452&lt;&gt;0,'20169'!$O$452/'20169'!$G$452,"")</f>
      </c>
      <c r="O452">
        <f>SUM('20169'!$H$452:'20169'!$M$452)</f>
        <v>0</v>
      </c>
      <c r="P452" s="1"/>
      <c r="Q452" s="1"/>
      <c r="R452">
        <f>SUM('20169'!$O$452:'20169'!$Q$452)+'20169'!$AF$452</f>
        <v>0</v>
      </c>
      <c r="S452">
        <f>SUM('20169'!$R$452:'20169'!$R$452)</f>
        <v>0</v>
      </c>
      <c r="T452">
        <v>443</v>
      </c>
      <c r="V452" s="1"/>
      <c r="W452" s="1"/>
      <c r="X452" s="1"/>
      <c r="AF452">
        <f>'20169'!$G$452*IF(E452&lt;&gt;"",'20169'!$F$452,0)</f>
        <v>0</v>
      </c>
    </row>
    <row r="453" spans="1:32" ht="12.75">
      <c r="A453">
        <v>444</v>
      </c>
      <c r="B453" s="1"/>
      <c r="C453">
        <f>IF(B453&lt;&gt;"",VLOOKUP(B453,iscritti_20169!$A$1:$G$2,4,FALSE),"")</f>
      </c>
      <c r="D453">
        <f>IF(B453&lt;&gt;"",VLOOKUP(B453,iscritti_20169!$A$1:$G$2,2,FALSE),"")</f>
      </c>
      <c r="E453">
        <f>IF(B453&lt;&gt;"",VLOOKUP(B453,iscritti_20169!$A$1:$G$2,3,FALSE),"")</f>
      </c>
      <c r="F453">
        <f>IF(E453&lt;&gt;"",VLOOKUP(E453,'20169'!$AG$3:'20169'!$AH$8,2,FALSE),"")</f>
      </c>
      <c r="G453">
        <f>COUNTA('20169'!$H$453:'20169'!$M$453)</f>
        <v>0</v>
      </c>
      <c r="H453" s="1"/>
      <c r="I453" s="1"/>
      <c r="J453" s="1"/>
      <c r="K453" s="1"/>
      <c r="L453" s="1"/>
      <c r="M453" s="1"/>
      <c r="N453">
        <f>IF('20169'!$G$453&lt;&gt;0,'20169'!$O$453/'20169'!$G$453,"")</f>
      </c>
      <c r="O453">
        <f>SUM('20169'!$H$453:'20169'!$M$453)</f>
        <v>0</v>
      </c>
      <c r="P453" s="1"/>
      <c r="Q453" s="1"/>
      <c r="R453">
        <f>SUM('20169'!$O$453:'20169'!$Q$453)+'20169'!$AF$453</f>
        <v>0</v>
      </c>
      <c r="S453">
        <f>SUM('20169'!$R$453:'20169'!$R$453)</f>
        <v>0</v>
      </c>
      <c r="T453">
        <v>444</v>
      </c>
      <c r="V453" s="1"/>
      <c r="W453" s="1"/>
      <c r="X453" s="1"/>
      <c r="AF453">
        <f>'20169'!$G$453*IF(E453&lt;&gt;"",'20169'!$F$453,0)</f>
        <v>0</v>
      </c>
    </row>
    <row r="454" spans="1:32" ht="12.75">
      <c r="A454">
        <v>445</v>
      </c>
      <c r="B454" s="1"/>
      <c r="C454">
        <f>IF(B454&lt;&gt;"",VLOOKUP(B454,iscritti_20169!$A$1:$G$2,4,FALSE),"")</f>
      </c>
      <c r="D454">
        <f>IF(B454&lt;&gt;"",VLOOKUP(B454,iscritti_20169!$A$1:$G$2,2,FALSE),"")</f>
      </c>
      <c r="E454">
        <f>IF(B454&lt;&gt;"",VLOOKUP(B454,iscritti_20169!$A$1:$G$2,3,FALSE),"")</f>
      </c>
      <c r="F454">
        <f>IF(E454&lt;&gt;"",VLOOKUP(E454,'20169'!$AG$3:'20169'!$AH$8,2,FALSE),"")</f>
      </c>
      <c r="G454">
        <f>COUNTA('20169'!$H$454:'20169'!$M$454)</f>
        <v>0</v>
      </c>
      <c r="H454" s="1"/>
      <c r="I454" s="1"/>
      <c r="J454" s="1"/>
      <c r="K454" s="1"/>
      <c r="L454" s="1"/>
      <c r="M454" s="1"/>
      <c r="N454">
        <f>IF('20169'!$G$454&lt;&gt;0,'20169'!$O$454/'20169'!$G$454,"")</f>
      </c>
      <c r="O454">
        <f>SUM('20169'!$H$454:'20169'!$M$454)</f>
        <v>0</v>
      </c>
      <c r="P454" s="1"/>
      <c r="Q454" s="1"/>
      <c r="R454">
        <f>SUM('20169'!$O$454:'20169'!$Q$454)+'20169'!$AF$454</f>
        <v>0</v>
      </c>
      <c r="S454">
        <f>SUM('20169'!$R$454:'20169'!$R$454)</f>
        <v>0</v>
      </c>
      <c r="T454">
        <v>445</v>
      </c>
      <c r="V454" s="1"/>
      <c r="W454" s="1"/>
      <c r="X454" s="1"/>
      <c r="AF454">
        <f>'20169'!$G$454*IF(E454&lt;&gt;"",'20169'!$F$454,0)</f>
        <v>0</v>
      </c>
    </row>
    <row r="455" spans="1:32" ht="12.75">
      <c r="A455">
        <v>446</v>
      </c>
      <c r="B455" s="1"/>
      <c r="C455">
        <f>IF(B455&lt;&gt;"",VLOOKUP(B455,iscritti_20169!$A$1:$G$2,4,FALSE),"")</f>
      </c>
      <c r="D455">
        <f>IF(B455&lt;&gt;"",VLOOKUP(B455,iscritti_20169!$A$1:$G$2,2,FALSE),"")</f>
      </c>
      <c r="E455">
        <f>IF(B455&lt;&gt;"",VLOOKUP(B455,iscritti_20169!$A$1:$G$2,3,FALSE),"")</f>
      </c>
      <c r="F455">
        <f>IF(E455&lt;&gt;"",VLOOKUP(E455,'20169'!$AG$3:'20169'!$AH$8,2,FALSE),"")</f>
      </c>
      <c r="G455">
        <f>COUNTA('20169'!$H$455:'20169'!$M$455)</f>
        <v>0</v>
      </c>
      <c r="H455" s="1"/>
      <c r="I455" s="1"/>
      <c r="J455" s="1"/>
      <c r="K455" s="1"/>
      <c r="L455" s="1"/>
      <c r="M455" s="1"/>
      <c r="N455">
        <f>IF('20169'!$G$455&lt;&gt;0,'20169'!$O$455/'20169'!$G$455,"")</f>
      </c>
      <c r="O455">
        <f>SUM('20169'!$H$455:'20169'!$M$455)</f>
        <v>0</v>
      </c>
      <c r="P455" s="1"/>
      <c r="Q455" s="1"/>
      <c r="R455">
        <f>SUM('20169'!$O$455:'20169'!$Q$455)+'20169'!$AF$455</f>
        <v>0</v>
      </c>
      <c r="S455">
        <f>SUM('20169'!$R$455:'20169'!$R$455)</f>
        <v>0</v>
      </c>
      <c r="T455">
        <v>446</v>
      </c>
      <c r="V455" s="1"/>
      <c r="W455" s="1"/>
      <c r="X455" s="1"/>
      <c r="AF455">
        <f>'20169'!$G$455*IF(E455&lt;&gt;"",'20169'!$F$455,0)</f>
        <v>0</v>
      </c>
    </row>
    <row r="456" spans="1:32" ht="12.75">
      <c r="A456">
        <v>447</v>
      </c>
      <c r="B456" s="1"/>
      <c r="C456">
        <f>IF(B456&lt;&gt;"",VLOOKUP(B456,iscritti_20169!$A$1:$G$2,4,FALSE),"")</f>
      </c>
      <c r="D456">
        <f>IF(B456&lt;&gt;"",VLOOKUP(B456,iscritti_20169!$A$1:$G$2,2,FALSE),"")</f>
      </c>
      <c r="E456">
        <f>IF(B456&lt;&gt;"",VLOOKUP(B456,iscritti_20169!$A$1:$G$2,3,FALSE),"")</f>
      </c>
      <c r="F456">
        <f>IF(E456&lt;&gt;"",VLOOKUP(E456,'20169'!$AG$3:'20169'!$AH$8,2,FALSE),"")</f>
      </c>
      <c r="G456">
        <f>COUNTA('20169'!$H$456:'20169'!$M$456)</f>
        <v>0</v>
      </c>
      <c r="H456" s="1"/>
      <c r="I456" s="1"/>
      <c r="J456" s="1"/>
      <c r="K456" s="1"/>
      <c r="L456" s="1"/>
      <c r="M456" s="1"/>
      <c r="N456">
        <f>IF('20169'!$G$456&lt;&gt;0,'20169'!$O$456/'20169'!$G$456,"")</f>
      </c>
      <c r="O456">
        <f>SUM('20169'!$H$456:'20169'!$M$456)</f>
        <v>0</v>
      </c>
      <c r="P456" s="1"/>
      <c r="Q456" s="1"/>
      <c r="R456">
        <f>SUM('20169'!$O$456:'20169'!$Q$456)+'20169'!$AF$456</f>
        <v>0</v>
      </c>
      <c r="S456">
        <f>SUM('20169'!$R$456:'20169'!$R$456)</f>
        <v>0</v>
      </c>
      <c r="T456">
        <v>447</v>
      </c>
      <c r="V456" s="1"/>
      <c r="W456" s="1"/>
      <c r="X456" s="1"/>
      <c r="AF456">
        <f>'20169'!$G$456*IF(E456&lt;&gt;"",'20169'!$F$456,0)</f>
        <v>0</v>
      </c>
    </row>
    <row r="457" spans="1:32" ht="12.75">
      <c r="A457">
        <v>448</v>
      </c>
      <c r="B457" s="1"/>
      <c r="C457">
        <f>IF(B457&lt;&gt;"",VLOOKUP(B457,iscritti_20169!$A$1:$G$2,4,FALSE),"")</f>
      </c>
      <c r="D457">
        <f>IF(B457&lt;&gt;"",VLOOKUP(B457,iscritti_20169!$A$1:$G$2,2,FALSE),"")</f>
      </c>
      <c r="E457">
        <f>IF(B457&lt;&gt;"",VLOOKUP(B457,iscritti_20169!$A$1:$G$2,3,FALSE),"")</f>
      </c>
      <c r="F457">
        <f>IF(E457&lt;&gt;"",VLOOKUP(E457,'20169'!$AG$3:'20169'!$AH$8,2,FALSE),"")</f>
      </c>
      <c r="G457">
        <f>COUNTA('20169'!$H$457:'20169'!$M$457)</f>
        <v>0</v>
      </c>
      <c r="H457" s="1"/>
      <c r="I457" s="1"/>
      <c r="J457" s="1"/>
      <c r="K457" s="1"/>
      <c r="L457" s="1"/>
      <c r="M457" s="1"/>
      <c r="N457">
        <f>IF('20169'!$G$457&lt;&gt;0,'20169'!$O$457/'20169'!$G$457,"")</f>
      </c>
      <c r="O457">
        <f>SUM('20169'!$H$457:'20169'!$M$457)</f>
        <v>0</v>
      </c>
      <c r="P457" s="1"/>
      <c r="Q457" s="1"/>
      <c r="R457">
        <f>SUM('20169'!$O$457:'20169'!$Q$457)+'20169'!$AF$457</f>
        <v>0</v>
      </c>
      <c r="S457">
        <f>SUM('20169'!$R$457:'20169'!$R$457)</f>
        <v>0</v>
      </c>
      <c r="T457">
        <v>448</v>
      </c>
      <c r="V457" s="1"/>
      <c r="W457" s="1"/>
      <c r="X457" s="1"/>
      <c r="AF457">
        <f>'20169'!$G$457*IF(E457&lt;&gt;"",'20169'!$F$457,0)</f>
        <v>0</v>
      </c>
    </row>
    <row r="458" spans="1:32" ht="12.75">
      <c r="A458">
        <v>449</v>
      </c>
      <c r="B458" s="1"/>
      <c r="C458">
        <f>IF(B458&lt;&gt;"",VLOOKUP(B458,iscritti_20169!$A$1:$G$2,4,FALSE),"")</f>
      </c>
      <c r="D458">
        <f>IF(B458&lt;&gt;"",VLOOKUP(B458,iscritti_20169!$A$1:$G$2,2,FALSE),"")</f>
      </c>
      <c r="E458">
        <f>IF(B458&lt;&gt;"",VLOOKUP(B458,iscritti_20169!$A$1:$G$2,3,FALSE),"")</f>
      </c>
      <c r="F458">
        <f>IF(E458&lt;&gt;"",VLOOKUP(E458,'20169'!$AG$3:'20169'!$AH$8,2,FALSE),"")</f>
      </c>
      <c r="G458">
        <f>COUNTA('20169'!$H$458:'20169'!$M$458)</f>
        <v>0</v>
      </c>
      <c r="H458" s="1"/>
      <c r="I458" s="1"/>
      <c r="J458" s="1"/>
      <c r="K458" s="1"/>
      <c r="L458" s="1"/>
      <c r="M458" s="1"/>
      <c r="N458">
        <f>IF('20169'!$G$458&lt;&gt;0,'20169'!$O$458/'20169'!$G$458,"")</f>
      </c>
      <c r="O458">
        <f>SUM('20169'!$H$458:'20169'!$M$458)</f>
        <v>0</v>
      </c>
      <c r="P458" s="1"/>
      <c r="Q458" s="1"/>
      <c r="R458">
        <f>SUM('20169'!$O$458:'20169'!$Q$458)+'20169'!$AF$458</f>
        <v>0</v>
      </c>
      <c r="S458">
        <f>SUM('20169'!$R$458:'20169'!$R$458)</f>
        <v>0</v>
      </c>
      <c r="T458">
        <v>449</v>
      </c>
      <c r="V458" s="1"/>
      <c r="W458" s="1"/>
      <c r="X458" s="1"/>
      <c r="AF458">
        <f>'20169'!$G$458*IF(E458&lt;&gt;"",'20169'!$F$458,0)</f>
        <v>0</v>
      </c>
    </row>
    <row r="459" spans="1:32" ht="12.75">
      <c r="A459">
        <v>450</v>
      </c>
      <c r="B459" s="1"/>
      <c r="C459">
        <f>IF(B459&lt;&gt;"",VLOOKUP(B459,iscritti_20169!$A$1:$G$2,4,FALSE),"")</f>
      </c>
      <c r="D459">
        <f>IF(B459&lt;&gt;"",VLOOKUP(B459,iscritti_20169!$A$1:$G$2,2,FALSE),"")</f>
      </c>
      <c r="E459">
        <f>IF(B459&lt;&gt;"",VLOOKUP(B459,iscritti_20169!$A$1:$G$2,3,FALSE),"")</f>
      </c>
      <c r="F459">
        <f>IF(E459&lt;&gt;"",VLOOKUP(E459,'20169'!$AG$3:'20169'!$AH$8,2,FALSE),"")</f>
      </c>
      <c r="G459">
        <f>COUNTA('20169'!$H$459:'20169'!$M$459)</f>
        <v>0</v>
      </c>
      <c r="H459" s="1"/>
      <c r="I459" s="1"/>
      <c r="J459" s="1"/>
      <c r="K459" s="1"/>
      <c r="L459" s="1"/>
      <c r="M459" s="1"/>
      <c r="N459">
        <f>IF('20169'!$G$459&lt;&gt;0,'20169'!$O$459/'20169'!$G$459,"")</f>
      </c>
      <c r="O459">
        <f>SUM('20169'!$H$459:'20169'!$M$459)</f>
        <v>0</v>
      </c>
      <c r="P459" s="1"/>
      <c r="Q459" s="1"/>
      <c r="R459">
        <f>SUM('20169'!$O$459:'20169'!$Q$459)+'20169'!$AF$459</f>
        <v>0</v>
      </c>
      <c r="S459">
        <f>SUM('20169'!$R$459:'20169'!$R$459)</f>
        <v>0</v>
      </c>
      <c r="T459">
        <v>450</v>
      </c>
      <c r="V459" s="1"/>
      <c r="W459" s="1"/>
      <c r="X459" s="1"/>
      <c r="AF459">
        <f>'20169'!$G$459*IF(E459&lt;&gt;"",'20169'!$F$459,0)</f>
        <v>0</v>
      </c>
    </row>
  </sheetData>
  <sheetProtection password="83AF" sheet="1" objects="1" scenarios="1"/>
  <conditionalFormatting sqref="H10:N459">
    <cfRule type="cellIs" priority="1" dxfId="1" operator="greaterThanOrEqual" stopIfTrue="1">
      <formula>250</formula>
    </cfRule>
  </conditionalFormatting>
  <conditionalFormatting sqref="H10:N459">
    <cfRule type="cellIs" priority="2" dxfId="0" operator="greaterThanOrEqual" stopIfTrue="1">
      <formula>200</formula>
    </cfRule>
  </conditionalFormatting>
  <printOptions/>
  <pageMargins left="0.75" right="0.75" top="1" bottom="1" header="0.5" footer="0.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notebook</cp:lastModifiedBy>
  <dcterms:modified xsi:type="dcterms:W3CDTF">2021-02-06T20:01:55Z</dcterms:modified>
  <cp:category/>
  <cp:version/>
  <cp:contentType/>
  <cp:contentStatus/>
</cp:coreProperties>
</file>